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функцион." sheetId="1" r:id="rId1"/>
    <sheet name="оценка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<sst xmlns="http://schemas.openxmlformats.org/spreadsheetml/2006/main" count="760" uniqueCount="533">
  <si>
    <t>Наименование показателя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</si>
  <si>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</si>
  <si>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</si>
  <si>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</si>
  <si>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</si>
  <si>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</si>
  <si>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</si>
  <si>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</si>
  <si>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</si>
  <si>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</si>
  <si>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</si>
  <si>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</si>
  <si>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</si>
  <si>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</si>
  <si>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</si>
  <si>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</si>
  <si>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</si>
  <si>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</si>
  <si>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</si>
  <si>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</si>
  <si>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</si>
  <si>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</si>
  <si>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</si>
  <si>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</si>
  <si>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</si>
  <si>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</si>
  <si>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>ГОСУДАРСТВЕННАЯ ПОШЛИНА</t>
  </si>
  <si>
    <t>000  1  08  00000  00  0000  000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</si>
  <si>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</si>
  <si>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</si>
  <si>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</si>
  <si>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</si>
  <si>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</si>
  <si>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</si>
  <si>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</si>
  <si>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</si>
  <si>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</si>
  <si>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</si>
  <si>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</si>
  <si>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</si>
  <si>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ПЛАТЕЖИ ПРИ ПОЛЬЗОВАНИИ ПРИРОДНЫМИ РЕСУРСАМИ</t>
  </si>
  <si>
    <t>000  1  12  00000  00  0000  000</t>
  </si>
  <si>
    <t>Плата за выбросы загрязняющих веществ в атмосферный воздух стационарными объектами</t>
  </si>
  <si>
    <t>000  1  12  01010  01  0000  120</t>
  </si>
  <si>
    <t>ДОХОДЫ ОТ ОКАЗАНИЯ ПЛАТНЫХ УСЛУГ (РАБОТ) И КОМПЕНСАЦИИ ЗАТРАТ ГОСУДАРСТВА</t>
  </si>
  <si>
    <t>000  1  13  00000  00  0000  000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</si>
  <si>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</si>
  <si>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</si>
  <si>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</si>
  <si>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</si>
  <si>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</si>
  <si>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</si>
  <si>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</si>
  <si>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</si>
  <si>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</si>
  <si>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</si>
  <si>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</si>
  <si>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</si>
  <si>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</si>
  <si>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</si>
  <si>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</si>
  <si>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</si>
  <si>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</si>
  <si>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</si>
  <si>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</si>
  <si>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</si>
  <si>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</si>
  <si>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</si>
  <si>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</si>
  <si>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000  1  16  25000  00  0000  140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</si>
  <si>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</si>
  <si>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000  1  16  25020  01  0000  140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</si>
  <si>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</si>
  <si>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</si>
  <si>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</si>
  <si>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</si>
  <si>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</si>
  <si>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</si>
  <si>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</si>
  <si>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</si>
  <si>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</si>
  <si>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</si>
  <si>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</si>
  <si>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</si>
  <si>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</si>
  <si>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</si>
  <si>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</si>
  <si>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</si>
  <si>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</si>
  <si>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Прочие неналоговые доходы бюджетов муниципальных районов</t>
  </si>
  <si>
    <t>000  1  17  05050  05  0000  180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</si>
  <si>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</si>
  <si>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</si>
  <si>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</si>
  <si>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</si>
  <si>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</si>
  <si>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</si>
  <si>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бюджетам муниципальных районов на выравнивание бюджетной обеспеченности</t>
  </si>
  <si>
    <t>000  2  02  01001  05  0000  151</t>
  </si>
  <si>
    <t>Дотации бюджетам муниципальных районов на поддержку мер по обеспечению сбалансированности бюджетов</t>
  </si>
  <si>
    <t>000  2  02  01003  05  0000  151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</si>
  <si>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</si>
  <si>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</si>
  <si>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</si>
  <si>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</si>
  <si>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</si>
  <si>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</si>
  <si>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</si>
  <si>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</si>
  <si>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</si>
  <si>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</si>
  <si>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</si>
  <si>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</si>
  <si>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</si>
  <si>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</si>
  <si>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</si>
  <si>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</si>
  <si>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Прочие субвенции бюджетам муниципальных районов</t>
  </si>
  <si>
    <t>000  2  02  03999  05  0000  151</t>
  </si>
  <si>
    <t>Иные межбюджетные трансферты</t>
  </si>
  <si>
    <t>000  2  02  04000  00  0000  151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</si>
  <si>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</si>
  <si>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000  2  02  04012  05  0000  151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</si>
  <si>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</si>
  <si>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000  2  02  04025  05  0000  151</t>
  </si>
  <si>
    <t>Прочие межбюджетные трансферты, передаваемые бюджетам муниципальных районов</t>
  </si>
  <si>
    <t>000  2  02  04999  05  0000  151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</si>
  <si>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</si>
  <si>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</si>
  <si>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</si>
  <si>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</si>
  <si>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Расходы бюджета - ИТОГО</t>
  </si>
  <si>
    <t>000  9600  0000000  000  000</t>
  </si>
  <si>
    <t>Общегосударственные вопросы</t>
  </si>
  <si>
    <t>000  0100  0000000  000  000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</si>
  <si>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</si>
  <si>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</si>
  <si>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</si>
  <si>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</si>
  <si>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</si>
  <si>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</si>
  <si>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</si>
  <si>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</si>
  <si>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</si>
  <si>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</si>
  <si>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</si>
  <si>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</si>
  <si>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Арендная плата за пользование имуществом</t>
  </si>
  <si>
    <t>000  0100  0000000  000  224</t>
  </si>
  <si>
    <t xml:space="preserve">Работы, услуги по содержанию имущества                          </t>
  </si>
  <si>
    <t>000  0100  0000000  000  225</t>
  </si>
  <si>
    <t xml:space="preserve">Прочие работы, услуги                                           </t>
  </si>
  <si>
    <t>000  0100  0000000  000  226</t>
  </si>
  <si>
    <t>Прочие расходы</t>
  </si>
  <si>
    <t>000  0100  0000000  000  290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</si>
  <si>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</si>
  <si>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</si>
  <si>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</si>
  <si>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</si>
  <si>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</si>
  <si>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</si>
  <si>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000  0102  0000000  000  211</t>
  </si>
  <si>
    <t>000  0102  0000000  000  213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</si>
  <si>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</si>
  <si>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000  0103  0000000  000  000</t>
  </si>
  <si>
    <t>000  0103  0000000  000  211</t>
  </si>
  <si>
    <t>000  0103  0000000  000  212</t>
  </si>
  <si>
    <t>000  0103  0000000  000  213</t>
  </si>
  <si>
    <t>000  0103  0000000  000  221</t>
  </si>
  <si>
    <t>000  0103  0000000  000  222</t>
  </si>
  <si>
    <t>000  0103  0000000  000  226</t>
  </si>
  <si>
    <t>000  0103  0000000  000  290</t>
  </si>
  <si>
    <t>000  0103  0000000  000  310</t>
  </si>
  <si>
    <t>000  0103  0000000  000  340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</si>
  <si>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</si>
  <si>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</si>
  <si>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000  0104  0000000  000  211</t>
  </si>
  <si>
    <t>000  0104  0000000  000  213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</si>
  <si>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</si>
  <si>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</si>
  <si>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000  0106  0000000  000  211</t>
  </si>
  <si>
    <t>000  0106  0000000  000  212</t>
  </si>
  <si>
    <t>000  0106  0000000  000  213</t>
  </si>
  <si>
    <t>000  0106  0000000  000  221</t>
  </si>
  <si>
    <t>000  0106  0000000  000  222</t>
  </si>
  <si>
    <t>000  0106  0000000  000  224</t>
  </si>
  <si>
    <t>000  0106  0000000  000  225</t>
  </si>
  <si>
    <t>000  0106  0000000  000  226</t>
  </si>
  <si>
    <t>000  0106  0000000  000  290</t>
  </si>
  <si>
    <t>000  0106  0000000  000  310</t>
  </si>
  <si>
    <t>000  0106  0000000  000  340</t>
  </si>
  <si>
    <t>Другие общегосударственные вопросы</t>
  </si>
  <si>
    <t>000  0113  0000000  000  000</t>
  </si>
  <si>
    <t>000  0113  0000000  000  211</t>
  </si>
  <si>
    <t>000  0113  0000000  000  212</t>
  </si>
  <si>
    <t>000  0113  0000000  000  213</t>
  </si>
  <si>
    <t>000  0113  0000000  000  221</t>
  </si>
  <si>
    <t>000  0113  0000000  000  222</t>
  </si>
  <si>
    <t>000  0113  0000000  000  223</t>
  </si>
  <si>
    <t>000  0113  0000000  000  225</t>
  </si>
  <si>
    <t>000  0113  0000000  000  226</t>
  </si>
  <si>
    <t>000  0113  0000000  000  290</t>
  </si>
  <si>
    <t>000  0113  0000000  000  310</t>
  </si>
  <si>
    <t>000  0113  0000000  000  340</t>
  </si>
  <si>
    <t>Национальная оборона</t>
  </si>
  <si>
    <t>000  0200  0000000  000  000</t>
  </si>
  <si>
    <t>Перечисления другим бюджетам бюджетной системы Российской Федерации</t>
  </si>
  <si>
    <t>000  0200  0000000  000  251</t>
  </si>
  <si>
    <t>Мобилизационная и вневойсковая подготовка</t>
  </si>
  <si>
    <t>000  0203  0000000  000  000</t>
  </si>
  <si>
    <t>Расходы</t>
  </si>
  <si>
    <t>000  0203  0000000  000  200</t>
  </si>
  <si>
    <t>000  0203  0000000  000  251</t>
  </si>
  <si>
    <t>Национальная безопасность и правоохранительная деятельность</t>
  </si>
  <si>
    <t>000  0300  0000000  000  000</t>
  </si>
  <si>
    <t>000  0300  0000000  000  226</t>
  </si>
  <si>
    <t>000  0300  0000000  000  251</t>
  </si>
  <si>
    <t>000  0300  0000000  000  340</t>
  </si>
  <si>
    <t>Защита населения и территории от чрезвычайных ситуаций природного и техногенного характера, гражданская оборона</t>
  </si>
  <si>
    <t>000  0309  0000000  000  000</t>
  </si>
  <si>
    <t>000  0309  0000000  000  226</t>
  </si>
  <si>
    <t>000  0309  0000000  000  251</t>
  </si>
  <si>
    <t>000  0309  0000000  000  340</t>
  </si>
  <si>
    <t>Национальная экономика</t>
  </si>
  <si>
    <t>000  0400  0000000  000  000</t>
  </si>
  <si>
    <t>000  0400  0000000  000  211</t>
  </si>
  <si>
    <t>000  0400  0000000  000  212</t>
  </si>
  <si>
    <t>000  0400  0000000  000  213</t>
  </si>
  <si>
    <t>000  0400  0000000  000  221</t>
  </si>
  <si>
    <t>000  0400  0000000  000  222</t>
  </si>
  <si>
    <t>000  0400  0000000  000  225</t>
  </si>
  <si>
    <t>000  0400  0000000  000  226</t>
  </si>
  <si>
    <t xml:space="preserve">Безвозмездные перечисления государственным и муниципальным организациям            </t>
  </si>
  <si>
    <t>000  0400  0000000  000  241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</si>
  <si>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</si>
  <si>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000  0400  0000000  000  242</t>
  </si>
  <si>
    <t>000  0400  0000000  000  251</t>
  </si>
  <si>
    <t>000  0400  0000000  000  290</t>
  </si>
  <si>
    <t>000  0400  0000000  000  310</t>
  </si>
  <si>
    <t>000  0400  0000000  000  340</t>
  </si>
  <si>
    <t>Сельское хозяйство и рыболовство</t>
  </si>
  <si>
    <t>000  0405  0000000  000  000</t>
  </si>
  <si>
    <t>000  0405  0000000  000  211</t>
  </si>
  <si>
    <t>000  0405  0000000  000  212</t>
  </si>
  <si>
    <t>000  0405  0000000  000  213</t>
  </si>
  <si>
    <t>000  0405  0000000  000  221</t>
  </si>
  <si>
    <t>000  0405  0000000  000  222</t>
  </si>
  <si>
    <t>000  0405  0000000  000  225</t>
  </si>
  <si>
    <t>000  0405  0000000  000  226</t>
  </si>
  <si>
    <t>000  0405  0000000  000  241</t>
  </si>
  <si>
    <t>000  0405  0000000  000  242</t>
  </si>
  <si>
    <t>000  0405  0000000  000  290</t>
  </si>
  <si>
    <t>000  0405  0000000  000  310</t>
  </si>
  <si>
    <t>000  0405  0000000  000  340</t>
  </si>
  <si>
    <t>Транспорт</t>
  </si>
  <si>
    <t>000  0408  0000000  000  000</t>
  </si>
  <si>
    <t>000  0408  0000000  000  241</t>
  </si>
  <si>
    <t>Дорожное хозяйство (дорожные фонды)</t>
  </si>
  <si>
    <t>000  0409  0000000  000  000</t>
  </si>
  <si>
    <t>000  0409  0000000  000  226</t>
  </si>
  <si>
    <t>000  0409  0000000  000  251</t>
  </si>
  <si>
    <t>Жилищно-коммунальное хозяйство</t>
  </si>
  <si>
    <t>000  0500  0000000  000  000</t>
  </si>
  <si>
    <t>000  0500  0000000  000  251</t>
  </si>
  <si>
    <t>000  0500  0000000  000  340</t>
  </si>
  <si>
    <t>Жилищное хозяйство</t>
  </si>
  <si>
    <t>000  0501  0000000  000  000</t>
  </si>
  <si>
    <t>000  0501  0000000  000  251</t>
  </si>
  <si>
    <t>Коммунальное хозяйство</t>
  </si>
  <si>
    <t>000  0502  0000000  000  000</t>
  </si>
  <si>
    <t>000  0502  0000000  000  251</t>
  </si>
  <si>
    <t>000  0502  0000000  000  340</t>
  </si>
  <si>
    <t>Образование</t>
  </si>
  <si>
    <t>000  0700  0000000  000  000</t>
  </si>
  <si>
    <t>000  0700  0000000  000  211</t>
  </si>
  <si>
    <t>000  0700  0000000  000  212</t>
  </si>
  <si>
    <t>000  0700  0000000  000  213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</si>
  <si>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</si>
  <si>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</si>
  <si>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</si>
  <si>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</si>
  <si>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</si>
  <si>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000  0700  0000000  000  241</t>
  </si>
  <si>
    <t>Пособия по социальной помощи населению</t>
  </si>
  <si>
    <t>000  0700  0000000  000  262</t>
  </si>
  <si>
    <t>000  0700  0000000  000  290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</si>
  <si>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</si>
  <si>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</si>
  <si>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</si>
  <si>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</si>
  <si>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000  0701  0000000  000  241</t>
  </si>
  <si>
    <t>Общее образование</t>
  </si>
  <si>
    <t>000  0702  0000000  000  000</t>
  </si>
  <si>
    <t>000  0702  0000000  000  211</t>
  </si>
  <si>
    <t>000  0702  0000000  000  212</t>
  </si>
  <si>
    <t>000  0702  0000000  000  213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</si>
  <si>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</si>
  <si>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</si>
  <si>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</si>
  <si>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</si>
  <si>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</si>
  <si>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000  0702  0000000  000  241</t>
  </si>
  <si>
    <t>000  0702  0000000  000  290</t>
  </si>
  <si>
    <t>000  0702  0000000  000  310</t>
  </si>
  <si>
    <t>000  0702  0000000  000  340</t>
  </si>
  <si>
    <t>Молодежная политика и оздоровление детей</t>
  </si>
  <si>
    <t>000  0707  0000000  000  000</t>
  </si>
  <si>
    <t>000  0707  0000000  000  225</t>
  </si>
  <si>
    <t>000  0707  0000000  000  226</t>
  </si>
  <si>
    <t>000  0707  0000000  000  241</t>
  </si>
  <si>
    <t>000  0707  0000000  000  262</t>
  </si>
  <si>
    <t>000  0707  0000000  000  340</t>
  </si>
  <si>
    <t>Другие вопросы в области образования</t>
  </si>
  <si>
    <t>000  0709  0000000  000  000</t>
  </si>
  <si>
    <t>000  0709  0000000  000  211</t>
  </si>
  <si>
    <t>000  0709  0000000  000  212</t>
  </si>
  <si>
    <t>000  0709  0000000  000  213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</si>
  <si>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</si>
  <si>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</si>
  <si>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</si>
  <si>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</si>
  <si>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</si>
  <si>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000  0709  0000000  000  241</t>
  </si>
  <si>
    <t>000  0709  0000000  000  290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</si>
  <si>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</si>
  <si>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</si>
  <si>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</si>
  <si>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</si>
  <si>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000  0800  0000000  000  211</t>
  </si>
  <si>
    <t>000  0800  0000000  000  212</t>
  </si>
  <si>
    <t>000  0800  0000000  000  213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</si>
  <si>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</si>
  <si>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</si>
  <si>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</si>
  <si>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</si>
  <si>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</si>
  <si>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000  0800  0000000  000  251</t>
  </si>
  <si>
    <t>000  0800  0000000  000  290</t>
  </si>
  <si>
    <t>000  0800  0000000  000  310</t>
  </si>
  <si>
    <t>000  0800  0000000  000  340</t>
  </si>
  <si>
    <t>Культура</t>
  </si>
  <si>
    <t>000  0801  0000000  000  000</t>
  </si>
  <si>
    <t>000  0801  0000000  000  211</t>
  </si>
  <si>
    <t>000  0801  0000000  000  212</t>
  </si>
  <si>
    <t>000  0801  0000000  000  213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</si>
  <si>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</si>
  <si>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</si>
  <si>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</si>
  <si>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</si>
  <si>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</si>
  <si>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000  0801  0000000  000  251</t>
  </si>
  <si>
    <t>000  0801  0000000  000  290</t>
  </si>
  <si>
    <t>000  0801  0000000  000  310</t>
  </si>
  <si>
    <t>000  0801  0000000  000  340</t>
  </si>
  <si>
    <t>Другие вопросы в области культуры, кинематографии</t>
  </si>
  <si>
    <t>000  0804  0000000  000  000</t>
  </si>
  <si>
    <t>000  0804  0000000  000  211</t>
  </si>
  <si>
    <t>000  0804  0000000  000  212</t>
  </si>
  <si>
    <t>000  0804  0000000  000  213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</si>
  <si>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</si>
  <si>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</si>
  <si>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</si>
  <si>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</si>
  <si>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</si>
  <si>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</si>
  <si>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000  0804  0000000  000  310</t>
  </si>
  <si>
    <t>000  0804  0000000  000  340</t>
  </si>
  <si>
    <t>Социальная политика</t>
  </si>
  <si>
    <t>000  1000  0000000  000  000</t>
  </si>
  <si>
    <t>000  1000  0000000  000  226</t>
  </si>
  <si>
    <t>000  1000  0000000  000  241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</si>
  <si>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</si>
  <si>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</si>
  <si>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</si>
  <si>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Пенсионное обеспечение</t>
  </si>
  <si>
    <t>000  1001  0000000  000  000</t>
  </si>
  <si>
    <t>000  1001  0000000  000  263</t>
  </si>
  <si>
    <t>000  1003  0000000  000  262</t>
  </si>
  <si>
    <t>000  1003  0000000  000  263</t>
  </si>
  <si>
    <t>Охрана семьи и детства</t>
  </si>
  <si>
    <t>000  1004  0000000  000  000</t>
  </si>
  <si>
    <t>000  1004  0000000  000  226</t>
  </si>
  <si>
    <t>000  1004  0000000  000  262</t>
  </si>
  <si>
    <t>Физическая культура и спорт</t>
  </si>
  <si>
    <t>000  1100  0000000  000  000</t>
  </si>
  <si>
    <t>000  1100  0000000  000  241</t>
  </si>
  <si>
    <t>000  1101  0000000  000  241</t>
  </si>
  <si>
    <t>Обслуживание государственного и муниципального долга</t>
  </si>
  <si>
    <t>000  1300  0000000  000  000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</si>
  <si>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</si>
  <si>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</si>
  <si>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</si>
  <si>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</si>
  <si>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000  1301  0000000  000  231</t>
  </si>
  <si>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</si>
  <si>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</si>
  <si>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000  1400  0000000  000  251</t>
  </si>
  <si>
    <t>Дотации на выравнивание бюджетной обеспеченности субъектов Российской Федерации и муниципальных образований</t>
  </si>
  <si>
    <t>000  1401  0000000  000  000</t>
  </si>
  <si>
    <t>000  1401  0000000  000  251</t>
  </si>
  <si>
    <t>Иные дотации</t>
  </si>
  <si>
    <t>000  1402  0000000  000  000</t>
  </si>
  <si>
    <t>000  1402  0000000  000  251</t>
  </si>
  <si>
    <t>Прочие межбюджетные трансферты общего характера</t>
  </si>
  <si>
    <t>000  1403  0000000  000  000</t>
  </si>
  <si>
    <t>000  1403  0000000  000  251</t>
  </si>
  <si>
    <t>Результат исполнения бюджета (дефицит "--", профицит "+")</t>
  </si>
  <si>
    <t>000  7900  0000000  000  000</t>
  </si>
  <si>
    <t>первоначальному бюджету</t>
  </si>
  <si>
    <t>уточненному бюджету</t>
  </si>
  <si>
    <t>Первоначальный план</t>
  </si>
  <si>
    <t>Уточненный план</t>
  </si>
  <si>
    <t>Резервный фонд</t>
  </si>
  <si>
    <t>000  0111  0000000  000  290</t>
  </si>
  <si>
    <t>000  1003  0000000  000  000</t>
  </si>
  <si>
    <t>000  1  14  02053  05  0000  410</t>
  </si>
  <si>
    <t>000  1  16  30030  05  0000  140</t>
  </si>
  <si>
    <t>Оценка ожидаемого исполнения бюджета МО "Харабалинский район" за 2013 год</t>
  </si>
  <si>
    <t>2013 год</t>
  </si>
  <si>
    <t>Ожидаемое исполнение за 2013 год</t>
  </si>
  <si>
    <t>% ожидаемого исполнения за 2013 год к</t>
  </si>
  <si>
    <t>000  2  02  03091  05  0000  151</t>
  </si>
  <si>
    <t>000  2  02  03094  05  0000  151</t>
  </si>
  <si>
    <t>000  2  02  03098  05  0000  151</t>
  </si>
  <si>
    <t>000  2  02  03099  05  0000  151</t>
  </si>
  <si>
    <t>000  2  02  03100  05  0000  151</t>
  </si>
  <si>
    <t>000  2  02  03102  05  0000  151</t>
  </si>
  <si>
    <t>000  2  02  03104  05  0000  151</t>
  </si>
  <si>
    <t>000  2  02  03105  05  0000  151</t>
  </si>
  <si>
    <t>000  2  02  03108  05  0000  151</t>
  </si>
  <si>
    <t>000  2  02  03115  05  0000  151</t>
  </si>
  <si>
    <t>Субвенции бюджетам муниципальных районов на возмещение части затрат на приобретение элитных семян</t>
  </si>
  <si>
    <t>Субвенции бюджетам муниципальных образований на возмещение части затрат на закладку и уход за многолетними плодовыми и ягодными насаждениями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</si>
  <si>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</si>
  <si>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</si>
  <si>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</si>
  <si>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Субвенции бюджетам муниципальных образований на поддержку племенного животноводства</t>
  </si>
  <si>
    <t>Субвенции бюджетам муниципальных образований на возмещение части затрат по наращиванию маточного поголовья овец и коз</t>
  </si>
  <si>
    <t>Субвенции бюджетам муниципальных образований на возмещение части затрат по наращиванию  поголовья северных оленей, маралов и мясных табунных лошадей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</si>
  <si>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</si>
  <si>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</si>
  <si>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</si>
  <si>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Обеспечение проведения выборов и референдумов</t>
  </si>
  <si>
    <t>000  0107  0000000  000  000</t>
  </si>
  <si>
    <t>000  0107  0000000  000  290</t>
  </si>
  <si>
    <t>000  2  02  02145  05  0000  151</t>
  </si>
  <si>
    <t>Субсидии бюджетам муниципальных районов на модернизацию региональных систем общего образования</t>
  </si>
  <si>
    <t>000  2  02  03093  05  0000  151</t>
  </si>
  <si>
    <t>Субвенции бюджетам муниципальных районов на возмещение части затрат на раскорчевку выбывших из эксплуатации старых садов и рекультивацию раскорчеванных площадей</t>
  </si>
  <si>
    <t>000  0412  0000000  000  000</t>
  </si>
  <si>
    <t>000  0412  0000000  000  226</t>
  </si>
  <si>
    <t>Другие вопросы в области национальной экономики</t>
  </si>
  <si>
    <t>000  0701  0000000  000  226</t>
  </si>
  <si>
    <t>000  0707  0000000  000  310</t>
  </si>
  <si>
    <t>000  2  02  02051  05  0000  151</t>
  </si>
  <si>
    <t>Субсидии бюджетам муниципальных районов на реализацию федеральных целевых программ</t>
  </si>
  <si>
    <t>000  2  02  02204  05  0000  151</t>
  </si>
  <si>
    <t>Субсидии бюджетам муниципальных районов на модернизацию региональных систем дошкольного образования</t>
  </si>
  <si>
    <t>000  2  02  03095  05  0000  151</t>
  </si>
  <si>
    <t>000  2  02  03101  05  0000  151</t>
  </si>
  <si>
    <t>000  2  02  03107  05  0000  151</t>
  </si>
  <si>
    <t>000  2  02  03113  05  0000  151</t>
  </si>
  <si>
    <t>000  2  02  03120  05  0000  151</t>
  </si>
  <si>
    <t>000  2  02  03014  05  0000  151</t>
  </si>
  <si>
    <t>000  2  02  03116  05  0000  151</t>
  </si>
  <si>
    <t>Субвенции бюджетам муниципальных районов на поощрение лучших учителей</t>
  </si>
  <si>
    <t>Субвенции бюджетам муниципальных районов на поддержку экономически значимых региональных программ в области растениеводства</t>
  </si>
  <si>
    <t>Субвенции бюджетам муниципальных районов  на оказание несвязанной поддержки сельскохозяйственным товаропроизводителям в области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</si>
  <si>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</si>
  <si>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поддержку начинающих фермеров</t>
  </si>
  <si>
    <t>Субвенции бюджетам муниципальных районов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 земель сельскохозяйственного назначения</t>
  </si>
  <si>
    <t xml:space="preserve">Субсидии бюджетам муниципальных районов на возмещение затрат, связанных с оказанием поддержки сельскохозяйственных товаропроизводителей, осуществляющих производство свинины, мяса птицы и яиц , в связи с удорожанием приобретенных кормов </t>
  </si>
  <si>
    <t>000  0701  0000000  000  530</t>
  </si>
  <si>
    <t xml:space="preserve">Увеличение стоимости акций </t>
  </si>
  <si>
    <t>НАЛОГИ НА ИМУЩЕСТВО</t>
  </si>
  <si>
    <t>000  1  06  00000  00  0000  110</t>
  </si>
  <si>
    <t>000  1  01  02020  01  0000  000</t>
  </si>
  <si>
    <t>000  1  06  01030  10  0000  110</t>
  </si>
  <si>
    <t>000  1  06  06000  00  0000  110</t>
  </si>
  <si>
    <t xml:space="preserve"> Земельный налог</t>
  </si>
  <si>
    <t>Налоги на имущество</t>
  </si>
  <si>
    <t>000  1  09  04000  00  0000  110</t>
  </si>
  <si>
    <t xml:space="preserve"> Земельный налог (по обязательствам, возникшим до 1 января 2006г)</t>
  </si>
  <si>
    <t>000  1  09  04050  00  0000  110</t>
  </si>
  <si>
    <t>ДОХОДЫ ОТ ИСПОЛЬЗОВАНИЯ ИМУЩЕСТВА, НАХОДЯЩЕГОСЯ В ГОСУДАРСТВЕННОЙ  И МУНИЦИПАЛЬНОЙ СОБСТВЕННОСТИ</t>
  </si>
  <si>
    <t xml:space="preserve">Обеспечение пожарной безопасности </t>
  </si>
  <si>
    <t>Благоустройство</t>
  </si>
  <si>
    <t>000  1  06  06030  10  0000  110</t>
  </si>
  <si>
    <t>000  1  11  05035  00  0000  120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</si>
  <si>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 созданных ими учреждений  (за исключением имущества муниципальных бюджетных и автономных учреждений)</t>
  </si>
  <si>
    <t>000  2  02  04099  10  0000  151</t>
  </si>
  <si>
    <t>Прочие межбюджетные трансферты, передаваемые бюджетам сельских поселений</t>
  </si>
  <si>
    <t xml:space="preserve">Иные межбюджетные трансферты </t>
  </si>
  <si>
    <t>000  2  02  04014  10  0000  151</t>
  </si>
  <si>
    <t>Межбюджетные трансферты, передаваемые бюджетам сельских поселений из бюджетов муниципальных районов на осуществление части полноиочий по решению вопросов местного значения в соответствии  с заключенными соглашениями</t>
  </si>
  <si>
    <t>000  1  06  06043  10  0000  110</t>
  </si>
  <si>
    <t>Земельный налог с физических лиц. Обладающих земельным участком, расположенным в границах сельских поселений</t>
  </si>
  <si>
    <t>000  1  13  01995  10  0000  130</t>
  </si>
  <si>
    <t>000  1  16  90050  10  0000  140</t>
  </si>
  <si>
    <t>000  1  17  05050  10  0000  180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</si>
  <si>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</si>
  <si>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 Земельный налог с организаций,обладающих земельным участком, расположенным в границах сельских поселений</t>
  </si>
  <si>
    <t>000  2  02  03015  10  0000  151</t>
  </si>
  <si>
    <t>000  2  02  01001  10  0000  151</t>
  </si>
  <si>
    <t>000  2  02  01003  10  0000  151</t>
  </si>
  <si>
    <t>Дотации бюджетам сельских поселений  на поддержку мер по обеспечению сбалансированности бюджетов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</si>
  <si>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</si>
  <si>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Дотации бюджетам сельских поселений  на выравнивание бюджетной обеспеченности</t>
  </si>
  <si>
    <t>Другие вопросы в области национальной беопасности и правоохранительной деятельности</t>
  </si>
  <si>
    <t>000  0102  01 0 00 70000</t>
  </si>
  <si>
    <t>000  0113  01 0 00 70000</t>
  </si>
  <si>
    <t>000  0203  02 0 00 51180</t>
  </si>
  <si>
    <t>000  0310  03 0 00 70000</t>
  </si>
  <si>
    <t>000  0314  06 0 00 70000</t>
  </si>
  <si>
    <t>000  0405  06 0 00 70000</t>
  </si>
  <si>
    <t>000  0502  06 2 00 12200</t>
  </si>
  <si>
    <t>Организация водоснабжения</t>
  </si>
  <si>
    <t>Уличное освещение</t>
  </si>
  <si>
    <t>Озеленение</t>
  </si>
  <si>
    <t>Организация сбора и вывоза бытовых отходов и мусора</t>
  </si>
  <si>
    <t>000  0503  06 2 00 70005</t>
  </si>
  <si>
    <t>000  0503  06 2 00 70004</t>
  </si>
  <si>
    <t>000  0503  06 2 00 70003</t>
  </si>
  <si>
    <t>000  0503  06 2 00 70002</t>
  </si>
  <si>
    <t>000  0801  04 0 00 70000</t>
  </si>
  <si>
    <t>000  1001  01 0 00 70000</t>
  </si>
  <si>
    <t>Спорт</t>
  </si>
  <si>
    <t>000  0801  05 0 00 70000</t>
  </si>
  <si>
    <t>2018 год</t>
  </si>
  <si>
    <t>Ожидаемое исполнение за 2018 год</t>
  </si>
  <si>
    <t>% ожидаемого исполнения за 2018  год к</t>
  </si>
  <si>
    <t>Оценка ожидаемого исполнения бюджета МО "Заволжский сельсовет" за 2018 год</t>
  </si>
  <si>
    <t>Прочие поступления от денежных взысканий (штрафов) и иных сумм в возмещение ущерба, зачисляемые в бюджетысельских поселений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</si>
</sst>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</numFmts>
  <fonts count="48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/>
    </xf>
    <xf numFmtId="3" fontId="8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0" fontId="0" fillId="0" borderId="0" xfId="0" applyAlignment="1">
      <alignment vertical="top"/>
    </xf>
    <xf numFmtId="0" fontId="9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vertical="top" wrapText="1"/>
    </xf>
    <xf numFmtId="172" fontId="9" fillId="0" borderId="10" xfId="0" applyNumberFormat="1" applyFont="1" applyBorder="1" applyAlignment="1">
      <alignment vertical="top" wrapText="1"/>
    </xf>
    <xf numFmtId="3" fontId="9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3" fontId="8" fillId="0" borderId="10" xfId="0" applyNumberFormat="1" applyFont="1" applyBorder="1" applyAlignment="1">
      <alignment wrapText="1"/>
    </xf>
    <xf numFmtId="0" fontId="3" fillId="3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49" fontId="9" fillId="0" borderId="10" xfId="0" applyNumberFormat="1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46">
      <selection activeCell="E61" sqref="E61"/>
    </sheetView>
  </sheetViews>
  <sheetFormatPr defaultColWidth="9.33203125" defaultRowHeight="11.25"/>
  <cols>
    <col min="1" max="1" width="48.16015625" style="1" customWidth="1"/>
    <col min="2" max="2" width="37.5" style="2" customWidth="1"/>
    <col min="3" max="3" width="18.16015625" style="1" customWidth="1"/>
    <col min="4" max="4" width="16.33203125" style="0" customWidth="1"/>
    <col min="5" max="5" width="16" style="23" customWidth="1"/>
    <col min="6" max="6" width="18.5" style="0" customWidth="1"/>
    <col min="7" max="7" width="16.33203125" style="0" customWidth="1"/>
  </cols>
  <sheetData>
    <row r="1" spans="1:20" s="1" customFormat="1" ht="18.75">
      <c r="A1" s="34" t="s">
        <v>531</v>
      </c>
      <c r="B1" s="35"/>
      <c r="C1" s="36"/>
      <c r="D1" s="37"/>
      <c r="E1" s="37"/>
      <c r="F1" s="37"/>
      <c r="G1" s="37"/>
      <c r="H1" s="10"/>
      <c r="I1" s="10"/>
      <c r="J1" s="10"/>
      <c r="K1" s="10"/>
      <c r="L1" s="10"/>
      <c r="M1" s="5"/>
      <c r="N1" s="5"/>
      <c r="O1" s="5"/>
      <c r="P1" s="5"/>
      <c r="Q1" s="5"/>
      <c r="R1" s="5"/>
      <c r="S1" s="5"/>
      <c r="T1" s="5"/>
    </row>
    <row r="2" spans="1:20" s="1" customFormat="1" ht="19.5" thickBot="1">
      <c r="A2" s="10"/>
      <c r="B2" s="11"/>
      <c r="C2" s="10"/>
      <c r="D2" s="10"/>
      <c r="E2" s="15"/>
      <c r="F2" s="10"/>
      <c r="G2" s="10"/>
      <c r="H2" s="10"/>
      <c r="I2" s="10"/>
      <c r="J2" s="10"/>
      <c r="K2" s="10"/>
      <c r="L2" s="10"/>
      <c r="M2" s="5"/>
      <c r="N2" s="5"/>
      <c r="O2" s="5"/>
      <c r="P2" s="5"/>
      <c r="Q2" s="5"/>
      <c r="R2" s="5"/>
      <c r="S2" s="5"/>
      <c r="T2" s="5"/>
    </row>
    <row r="3" spans="1:20" s="1" customFormat="1" ht="33" customHeight="1">
      <c r="A3" s="38" t="s">
        <v>0</v>
      </c>
      <c r="B3" s="40" t="s">
        <v>1</v>
      </c>
      <c r="C3" s="41" t="s">
        <v>528</v>
      </c>
      <c r="D3" s="42"/>
      <c r="E3" s="41" t="s">
        <v>529</v>
      </c>
      <c r="F3" s="41" t="s">
        <v>530</v>
      </c>
      <c r="G3" s="44"/>
      <c r="H3" s="10"/>
      <c r="I3" s="10"/>
      <c r="J3" s="10"/>
      <c r="K3" s="10"/>
      <c r="L3" s="10"/>
      <c r="M3" s="5"/>
      <c r="N3" s="5"/>
      <c r="O3" s="5"/>
      <c r="P3" s="5"/>
      <c r="Q3" s="5"/>
      <c r="R3" s="5"/>
      <c r="S3" s="5"/>
      <c r="T3" s="5"/>
    </row>
    <row r="4" spans="1:20" s="3" customFormat="1" ht="42" customHeight="1">
      <c r="A4" s="39"/>
      <c r="B4" s="39"/>
      <c r="C4" s="8" t="s">
        <v>410</v>
      </c>
      <c r="D4" s="8" t="s">
        <v>411</v>
      </c>
      <c r="E4" s="43"/>
      <c r="F4" s="8" t="s">
        <v>408</v>
      </c>
      <c r="G4" s="9" t="s">
        <v>409</v>
      </c>
      <c r="H4" s="12"/>
      <c r="I4" s="12"/>
      <c r="J4" s="12"/>
      <c r="K4" s="12"/>
      <c r="L4" s="12"/>
      <c r="M4" s="6"/>
      <c r="N4" s="6"/>
      <c r="O4" s="6"/>
      <c r="P4" s="6"/>
      <c r="Q4" s="6"/>
      <c r="R4" s="6"/>
      <c r="S4" s="6"/>
      <c r="T4" s="4"/>
    </row>
    <row r="5" spans="1:20" s="31" customFormat="1" ht="27.75" customHeight="1">
      <c r="A5" s="24" t="s">
        <v>2</v>
      </c>
      <c r="B5" s="25" t="s">
        <v>3</v>
      </c>
      <c r="C5" s="26">
        <v>5370000</v>
      </c>
      <c r="D5" s="26">
        <v>6794452</v>
      </c>
      <c r="E5" s="26">
        <v>6224652</v>
      </c>
      <c r="F5" s="27">
        <f>E5/C5*100</f>
        <v>115.91530726256983</v>
      </c>
      <c r="G5" s="27">
        <f>E5/D5*100</f>
        <v>91.61374603867979</v>
      </c>
      <c r="H5" s="28"/>
      <c r="I5" s="28"/>
      <c r="J5" s="28"/>
      <c r="K5" s="28"/>
      <c r="L5" s="28"/>
      <c r="M5" s="29"/>
      <c r="N5" s="29"/>
      <c r="O5" s="29"/>
      <c r="P5" s="29"/>
      <c r="Q5" s="29"/>
      <c r="R5" s="29"/>
      <c r="S5" s="29"/>
      <c r="T5" s="30"/>
    </row>
    <row r="6" spans="1:20" s="31" customFormat="1" ht="50.25" customHeight="1">
      <c r="A6" s="24" t="s">
        <v>4</v>
      </c>
      <c r="B6" s="25" t="s">
        <v>5</v>
      </c>
      <c r="C6" s="26">
        <v>3790588</v>
      </c>
      <c r="D6" s="26">
        <v>5097000</v>
      </c>
      <c r="E6" s="26">
        <v>4527200</v>
      </c>
      <c r="F6" s="27">
        <f>E6/C6*100</f>
        <v>119.4326579411954</v>
      </c>
      <c r="G6" s="27">
        <f>E6/D6*100</f>
        <v>88.82087502452423</v>
      </c>
      <c r="H6" s="28"/>
      <c r="I6" s="28"/>
      <c r="J6" s="28"/>
      <c r="K6" s="28"/>
      <c r="L6" s="28"/>
      <c r="M6" s="29"/>
      <c r="N6" s="29"/>
      <c r="O6" s="29"/>
      <c r="P6" s="29"/>
      <c r="Q6" s="29"/>
      <c r="R6" s="29"/>
      <c r="S6" s="29"/>
      <c r="T6" s="30"/>
    </row>
    <row r="7" spans="1:20" ht="35.25" customHeight="1">
      <c r="A7" s="13" t="s">
        <v>6</v>
      </c>
      <c r="B7" s="20" t="s">
        <v>7</v>
      </c>
      <c r="C7" s="18">
        <v>120000</v>
      </c>
      <c r="D7" s="18">
        <v>700000</v>
      </c>
      <c r="E7" s="18">
        <v>800000</v>
      </c>
      <c r="F7" s="17">
        <f>E7/C7*100</f>
        <v>666.6666666666667</v>
      </c>
      <c r="G7" s="17">
        <f>E7/D7*100</f>
        <v>114.28571428571428</v>
      </c>
      <c r="H7" s="15"/>
      <c r="I7" s="15"/>
      <c r="J7" s="15"/>
      <c r="K7" s="15"/>
      <c r="L7" s="15"/>
      <c r="M7" s="7"/>
      <c r="N7" s="7"/>
      <c r="O7" s="7"/>
      <c r="P7" s="7"/>
      <c r="Q7" s="7"/>
      <c r="R7" s="7"/>
      <c r="S7" s="7"/>
      <c r="T7" s="5"/>
    </row>
    <row r="8" spans="1:20" ht="36" customHeight="1">
      <c r="A8" s="13" t="s">
        <v>8</v>
      </c>
      <c r="B8" s="20" t="s">
        <v>9</v>
      </c>
      <c r="C8" s="18">
        <v>120000</v>
      </c>
      <c r="D8" s="18">
        <v>700000</v>
      </c>
      <c r="E8" s="18">
        <v>800000</v>
      </c>
      <c r="F8" s="17">
        <f>E8/C8*100</f>
        <v>666.6666666666667</v>
      </c>
      <c r="G8" s="17">
        <f>E8/D8*100</f>
        <v>114.28571428571428</v>
      </c>
      <c r="H8" s="15"/>
      <c r="I8" s="15"/>
      <c r="J8" s="15"/>
      <c r="K8" s="15"/>
      <c r="L8" s="15"/>
      <c r="M8" s="7"/>
      <c r="N8" s="7"/>
      <c r="O8" s="7"/>
      <c r="P8" s="7"/>
      <c r="Q8" s="7"/>
      <c r="R8" s="7"/>
      <c r="S8" s="7"/>
      <c r="T8" s="5"/>
    </row>
    <row r="9" spans="1:20" ht="129" customHeight="1">
      <c r="A9" s="13" t="s">
        <v>10</v>
      </c>
      <c r="B9" s="20" t="s">
        <v>11</v>
      </c>
      <c r="C9" s="18">
        <v>120000</v>
      </c>
      <c r="D9" s="18">
        <v>700000</v>
      </c>
      <c r="E9" s="18">
        <v>800000</v>
      </c>
      <c r="F9" s="17">
        <f>E9/C9*100</f>
        <v>666.6666666666667</v>
      </c>
      <c r="G9" s="17">
        <f>E9/D9*100</f>
        <v>114.28571428571428</v>
      </c>
      <c r="H9" s="15"/>
      <c r="I9" s="15"/>
      <c r="J9" s="15"/>
      <c r="K9" s="15"/>
      <c r="L9" s="15"/>
      <c r="M9" s="7"/>
      <c r="N9" s="7"/>
      <c r="O9" s="7"/>
      <c r="P9" s="7"/>
      <c r="Q9" s="7"/>
      <c r="R9" s="7"/>
      <c r="S9" s="7"/>
      <c r="T9" s="5"/>
    </row>
    <row r="10" spans="1:20" ht="177.75" customHeight="1">
      <c r="A10" s="13" t="s">
        <v>12</v>
      </c>
      <c r="B10" s="20" t="s">
        <v>476</v>
      </c>
      <c r="C10" s="18">
        <v>0</v>
      </c>
      <c r="D10" s="18">
        <v>0</v>
      </c>
      <c r="E10" s="18">
        <v>0</v>
      </c>
      <c r="F10" s="17"/>
      <c r="G10" s="17"/>
      <c r="H10" s="15"/>
      <c r="I10" s="15"/>
      <c r="J10" s="15"/>
      <c r="K10" s="15"/>
      <c r="L10" s="15"/>
      <c r="M10" s="7"/>
      <c r="N10" s="7"/>
      <c r="O10" s="7"/>
      <c r="P10" s="7"/>
      <c r="Q10" s="7"/>
      <c r="R10" s="7"/>
      <c r="S10" s="7"/>
      <c r="T10" s="5"/>
    </row>
    <row r="11" spans="1:20" ht="18.75">
      <c r="A11" s="13" t="s">
        <v>16</v>
      </c>
      <c r="B11" s="20" t="s">
        <v>17</v>
      </c>
      <c r="C11" s="18">
        <v>60000</v>
      </c>
      <c r="D11" s="18">
        <v>60000</v>
      </c>
      <c r="E11" s="18">
        <v>42000</v>
      </c>
      <c r="F11" s="17">
        <f>E11/C11*100</f>
        <v>70</v>
      </c>
      <c r="G11" s="17">
        <f>E11/D11*100</f>
        <v>70</v>
      </c>
      <c r="H11" s="15"/>
      <c r="I11" s="15"/>
      <c r="J11" s="15"/>
      <c r="K11" s="15"/>
      <c r="L11" s="15"/>
      <c r="M11" s="7"/>
      <c r="N11" s="7"/>
      <c r="O11" s="7"/>
      <c r="P11" s="7"/>
      <c r="Q11" s="7"/>
      <c r="R11" s="7"/>
      <c r="S11" s="7"/>
      <c r="T11" s="5"/>
    </row>
    <row r="12" spans="1:20" ht="18.75">
      <c r="A12" s="13" t="s">
        <v>21</v>
      </c>
      <c r="B12" s="20" t="s">
        <v>23</v>
      </c>
      <c r="C12" s="18">
        <v>60000</v>
      </c>
      <c r="D12" s="18">
        <v>60000</v>
      </c>
      <c r="E12" s="18">
        <v>42000</v>
      </c>
      <c r="F12" s="17">
        <f>E12/C12*100</f>
        <v>70</v>
      </c>
      <c r="G12" s="17">
        <f>E12/D12*100</f>
        <v>70</v>
      </c>
      <c r="H12" s="15"/>
      <c r="I12" s="15"/>
      <c r="J12" s="15"/>
      <c r="K12" s="15"/>
      <c r="L12" s="15"/>
      <c r="M12" s="7"/>
      <c r="N12" s="7"/>
      <c r="O12" s="7"/>
      <c r="P12" s="7"/>
      <c r="Q12" s="7"/>
      <c r="R12" s="7"/>
      <c r="S12" s="7"/>
      <c r="T12" s="5"/>
    </row>
    <row r="13" spans="1:20" ht="18.75">
      <c r="A13" s="13" t="s">
        <v>474</v>
      </c>
      <c r="B13" s="20" t="s">
        <v>475</v>
      </c>
      <c r="C13" s="18">
        <v>3510588</v>
      </c>
      <c r="D13" s="18">
        <v>4192000</v>
      </c>
      <c r="E13" s="18">
        <v>3530000</v>
      </c>
      <c r="F13" s="17">
        <v>167</v>
      </c>
      <c r="G13" s="17">
        <v>119</v>
      </c>
      <c r="H13" s="15"/>
      <c r="I13" s="15"/>
      <c r="J13" s="15"/>
      <c r="K13" s="15"/>
      <c r="L13" s="15"/>
      <c r="M13" s="7"/>
      <c r="N13" s="7"/>
      <c r="O13" s="7"/>
      <c r="P13" s="7"/>
      <c r="Q13" s="7"/>
      <c r="R13" s="7"/>
      <c r="S13" s="7"/>
      <c r="T13" s="5"/>
    </row>
    <row r="14" spans="1:20" ht="79.5" customHeight="1">
      <c r="A14" s="13" t="s">
        <v>500</v>
      </c>
      <c r="B14" s="20" t="s">
        <v>477</v>
      </c>
      <c r="C14" s="18">
        <v>130000</v>
      </c>
      <c r="D14" s="18">
        <v>300000</v>
      </c>
      <c r="E14" s="18">
        <v>150000</v>
      </c>
      <c r="F14" s="17">
        <v>115</v>
      </c>
      <c r="G14" s="17">
        <v>50</v>
      </c>
      <c r="H14" s="15"/>
      <c r="I14" s="15"/>
      <c r="J14" s="15"/>
      <c r="K14" s="15"/>
      <c r="L14" s="15"/>
      <c r="M14" s="7"/>
      <c r="N14" s="7"/>
      <c r="O14" s="7"/>
      <c r="P14" s="7"/>
      <c r="Q14" s="7"/>
      <c r="R14" s="7"/>
      <c r="S14" s="7"/>
      <c r="T14" s="5"/>
    </row>
    <row r="15" spans="1:20" ht="18.75">
      <c r="A15" s="13" t="s">
        <v>479</v>
      </c>
      <c r="B15" s="20" t="s">
        <v>478</v>
      </c>
      <c r="C15" s="18">
        <v>3380588</v>
      </c>
      <c r="D15" s="18">
        <v>3892000</v>
      </c>
      <c r="E15" s="18">
        <v>3380000</v>
      </c>
      <c r="F15" s="17">
        <v>166</v>
      </c>
      <c r="G15" s="17">
        <v>166</v>
      </c>
      <c r="H15" s="15"/>
      <c r="I15" s="15"/>
      <c r="J15" s="15"/>
      <c r="K15" s="15"/>
      <c r="L15" s="15"/>
      <c r="M15" s="7"/>
      <c r="N15" s="7"/>
      <c r="O15" s="7"/>
      <c r="P15" s="7"/>
      <c r="Q15" s="7"/>
      <c r="R15" s="7"/>
      <c r="S15" s="7"/>
      <c r="T15" s="5"/>
    </row>
    <row r="16" spans="1:20" ht="63.75" customHeight="1">
      <c r="A16" s="13" t="s">
        <v>501</v>
      </c>
      <c r="B16" s="21" t="s">
        <v>487</v>
      </c>
      <c r="C16" s="22">
        <v>3140000</v>
      </c>
      <c r="D16" s="22">
        <v>3500000</v>
      </c>
      <c r="E16" s="22">
        <v>3050000</v>
      </c>
      <c r="F16" s="33">
        <v>97</v>
      </c>
      <c r="G16" s="33">
        <v>87</v>
      </c>
      <c r="H16" s="15"/>
      <c r="I16" s="15"/>
      <c r="J16" s="15"/>
      <c r="K16" s="15"/>
      <c r="L16" s="15"/>
      <c r="M16" s="7"/>
      <c r="N16" s="7"/>
      <c r="O16" s="7"/>
      <c r="P16" s="7"/>
      <c r="Q16" s="7"/>
      <c r="R16" s="7"/>
      <c r="S16" s="7"/>
      <c r="T16" s="5"/>
    </row>
    <row r="17" spans="1:20" ht="62.25" customHeight="1">
      <c r="A17" s="13" t="s">
        <v>496</v>
      </c>
      <c r="B17" s="21" t="s">
        <v>495</v>
      </c>
      <c r="C17" s="22">
        <v>240588</v>
      </c>
      <c r="D17" s="22">
        <v>392000</v>
      </c>
      <c r="E17" s="22">
        <v>330000</v>
      </c>
      <c r="F17" s="33">
        <v>137</v>
      </c>
      <c r="G17" s="33">
        <v>84</v>
      </c>
      <c r="H17" s="15"/>
      <c r="I17" s="15"/>
      <c r="J17" s="15"/>
      <c r="K17" s="15"/>
      <c r="L17" s="15"/>
      <c r="M17" s="7"/>
      <c r="N17" s="7"/>
      <c r="O17" s="7"/>
      <c r="P17" s="7"/>
      <c r="Q17" s="7"/>
      <c r="R17" s="7"/>
      <c r="S17" s="7"/>
      <c r="T17" s="5"/>
    </row>
    <row r="18" spans="1:20" ht="18.75">
      <c r="A18" s="13" t="s">
        <v>480</v>
      </c>
      <c r="B18" s="20" t="s">
        <v>481</v>
      </c>
      <c r="C18" s="18"/>
      <c r="D18" s="18"/>
      <c r="E18" s="18"/>
      <c r="F18" s="33"/>
      <c r="G18" s="33"/>
      <c r="H18" s="15"/>
      <c r="I18" s="15"/>
      <c r="J18" s="15"/>
      <c r="K18" s="15"/>
      <c r="L18" s="15"/>
      <c r="M18" s="7"/>
      <c r="N18" s="7"/>
      <c r="O18" s="7"/>
      <c r="P18" s="7"/>
      <c r="Q18" s="7"/>
      <c r="R18" s="7"/>
      <c r="S18" s="7"/>
      <c r="T18" s="5"/>
    </row>
    <row r="19" spans="1:20" ht="30.75" customHeight="1">
      <c r="A19" s="13" t="s">
        <v>482</v>
      </c>
      <c r="B19" s="20" t="s">
        <v>483</v>
      </c>
      <c r="C19" s="18"/>
      <c r="D19" s="18"/>
      <c r="E19" s="18"/>
      <c r="F19" s="33"/>
      <c r="G19" s="33"/>
      <c r="H19" s="15"/>
      <c r="I19" s="15"/>
      <c r="J19" s="15"/>
      <c r="K19" s="15"/>
      <c r="L19" s="15"/>
      <c r="M19" s="7"/>
      <c r="N19" s="7"/>
      <c r="O19" s="7"/>
      <c r="P19" s="7"/>
      <c r="Q19" s="7"/>
      <c r="R19" s="7"/>
      <c r="S19" s="7"/>
      <c r="T19" s="5"/>
    </row>
    <row r="20" spans="1:20" ht="18.75">
      <c r="A20" s="13"/>
      <c r="B20" s="20"/>
      <c r="C20" s="18"/>
      <c r="D20" s="18"/>
      <c r="E20" s="18"/>
      <c r="F20" s="33"/>
      <c r="G20" s="33"/>
      <c r="H20" s="15"/>
      <c r="I20" s="15"/>
      <c r="J20" s="15"/>
      <c r="K20" s="15"/>
      <c r="L20" s="15"/>
      <c r="M20" s="7"/>
      <c r="N20" s="7"/>
      <c r="O20" s="7"/>
      <c r="P20" s="7"/>
      <c r="Q20" s="7"/>
      <c r="R20" s="7"/>
      <c r="S20" s="7"/>
      <c r="T20" s="5"/>
    </row>
    <row r="21" spans="1:20" ht="78.75">
      <c r="A21" s="13" t="s">
        <v>484</v>
      </c>
      <c r="B21" s="20" t="s">
        <v>31</v>
      </c>
      <c r="C21" s="18">
        <v>0</v>
      </c>
      <c r="D21" s="18">
        <v>10000</v>
      </c>
      <c r="E21" s="18">
        <v>22000</v>
      </c>
      <c r="F21" s="33"/>
      <c r="G21" s="33"/>
      <c r="H21" s="15"/>
      <c r="I21" s="15"/>
      <c r="J21" s="15"/>
      <c r="K21" s="15"/>
      <c r="L21" s="15"/>
      <c r="M21" s="7"/>
      <c r="N21" s="7"/>
      <c r="O21" s="7"/>
      <c r="P21" s="7"/>
      <c r="Q21" s="7"/>
      <c r="R21" s="7"/>
      <c r="S21" s="7"/>
      <c r="T21" s="5"/>
    </row>
    <row r="22" spans="1:20" ht="141.75">
      <c r="A22" s="13" t="s">
        <v>32</v>
      </c>
      <c r="B22" s="20" t="s">
        <v>33</v>
      </c>
      <c r="C22" s="18">
        <v>0</v>
      </c>
      <c r="D22" s="18">
        <v>10000</v>
      </c>
      <c r="E22" s="18">
        <v>22000</v>
      </c>
      <c r="F22" s="33"/>
      <c r="G22" s="33"/>
      <c r="H22" s="15"/>
      <c r="I22" s="15"/>
      <c r="J22" s="15"/>
      <c r="K22" s="15"/>
      <c r="L22" s="15"/>
      <c r="M22" s="7"/>
      <c r="N22" s="7"/>
      <c r="O22" s="7"/>
      <c r="P22" s="7"/>
      <c r="Q22" s="7"/>
      <c r="R22" s="7"/>
      <c r="S22" s="7"/>
      <c r="T22" s="5"/>
    </row>
    <row r="23" spans="1:20" ht="133.5" customHeight="1">
      <c r="A23" s="13" t="s">
        <v>489</v>
      </c>
      <c r="B23" s="20" t="s">
        <v>488</v>
      </c>
      <c r="C23" s="18">
        <v>0</v>
      </c>
      <c r="D23" s="18">
        <v>10000</v>
      </c>
      <c r="E23" s="18">
        <v>22000</v>
      </c>
      <c r="F23" s="33"/>
      <c r="G23" s="33"/>
      <c r="H23" s="15"/>
      <c r="I23" s="15"/>
      <c r="J23" s="15"/>
      <c r="K23" s="15"/>
      <c r="L23" s="15"/>
      <c r="M23" s="7"/>
      <c r="N23" s="7"/>
      <c r="O23" s="7"/>
      <c r="P23" s="7"/>
      <c r="Q23" s="7"/>
      <c r="R23" s="7"/>
      <c r="S23" s="7"/>
      <c r="T23" s="5"/>
    </row>
    <row r="24" spans="1:20" ht="47.25">
      <c r="A24" s="13" t="s">
        <v>44</v>
      </c>
      <c r="B24" s="20" t="s">
        <v>45</v>
      </c>
      <c r="C24" s="18">
        <v>20000</v>
      </c>
      <c r="D24" s="18">
        <v>20000</v>
      </c>
      <c r="E24" s="18">
        <v>20000</v>
      </c>
      <c r="F24" s="17">
        <f>E24/C24*100</f>
        <v>100</v>
      </c>
      <c r="G24" s="17">
        <f>E24/D24*100</f>
        <v>100</v>
      </c>
      <c r="H24" s="15"/>
      <c r="I24" s="15"/>
      <c r="J24" s="15"/>
      <c r="K24" s="15"/>
      <c r="L24" s="15"/>
      <c r="M24" s="7"/>
      <c r="N24" s="7"/>
      <c r="O24" s="7"/>
      <c r="P24" s="7"/>
      <c r="Q24" s="7"/>
      <c r="R24" s="7"/>
      <c r="S24" s="7"/>
      <c r="T24" s="5"/>
    </row>
    <row r="25" spans="1:20" ht="47.25">
      <c r="A25" s="13" t="s">
        <v>46</v>
      </c>
      <c r="B25" s="20" t="s">
        <v>497</v>
      </c>
      <c r="C25" s="18">
        <v>20000</v>
      </c>
      <c r="D25" s="18">
        <v>20000</v>
      </c>
      <c r="E25" s="18">
        <v>20000</v>
      </c>
      <c r="F25" s="17"/>
      <c r="G25" s="17"/>
      <c r="H25" s="15"/>
      <c r="I25" s="15"/>
      <c r="J25" s="15"/>
      <c r="K25" s="15"/>
      <c r="L25" s="15"/>
      <c r="M25" s="7"/>
      <c r="N25" s="7"/>
      <c r="O25" s="7"/>
      <c r="P25" s="7"/>
      <c r="Q25" s="7"/>
      <c r="R25" s="7"/>
      <c r="S25" s="7"/>
      <c r="T25" s="5"/>
    </row>
    <row r="26" spans="1:20" ht="34.5" customHeight="1">
      <c r="A26" s="13" t="s">
        <v>56</v>
      </c>
      <c r="B26" s="20" t="s">
        <v>57</v>
      </c>
      <c r="C26" s="18">
        <v>5000</v>
      </c>
      <c r="D26" s="18">
        <v>5000</v>
      </c>
      <c r="E26" s="18">
        <v>3000</v>
      </c>
      <c r="F26" s="17">
        <f>E26/C26*100</f>
        <v>60</v>
      </c>
      <c r="G26" s="17">
        <f>E26/D26*100</f>
        <v>60</v>
      </c>
      <c r="H26" s="15"/>
      <c r="I26" s="15"/>
      <c r="J26" s="15"/>
      <c r="K26" s="15"/>
      <c r="L26" s="15"/>
      <c r="M26" s="7"/>
      <c r="N26" s="7"/>
      <c r="O26" s="7"/>
      <c r="P26" s="7"/>
      <c r="Q26" s="7"/>
      <c r="R26" s="7"/>
      <c r="S26" s="7"/>
      <c r="T26" s="5"/>
    </row>
    <row r="27" spans="1:20" ht="47.25">
      <c r="A27" s="13" t="s">
        <v>83</v>
      </c>
      <c r="B27" s="20" t="s">
        <v>84</v>
      </c>
      <c r="C27" s="18">
        <v>5000</v>
      </c>
      <c r="D27" s="18">
        <v>5000</v>
      </c>
      <c r="E27" s="18">
        <v>3000</v>
      </c>
      <c r="F27" s="17"/>
      <c r="G27" s="17"/>
      <c r="H27" s="15"/>
      <c r="I27" s="15"/>
      <c r="J27" s="15"/>
      <c r="K27" s="15"/>
      <c r="L27" s="15"/>
      <c r="M27" s="7"/>
      <c r="N27" s="7"/>
      <c r="O27" s="7"/>
      <c r="P27" s="7"/>
      <c r="Q27" s="7"/>
      <c r="R27" s="7"/>
      <c r="S27" s="7"/>
      <c r="T27" s="5"/>
    </row>
    <row r="28" spans="1:20" ht="63">
      <c r="A28" s="13" t="s">
        <v>532</v>
      </c>
      <c r="B28" s="20" t="s">
        <v>498</v>
      </c>
      <c r="C28" s="18">
        <v>5000</v>
      </c>
      <c r="D28" s="18">
        <v>5000</v>
      </c>
      <c r="E28" s="18">
        <v>3000</v>
      </c>
      <c r="F28" s="17"/>
      <c r="G28" s="17"/>
      <c r="H28" s="15"/>
      <c r="I28" s="15"/>
      <c r="J28" s="15"/>
      <c r="K28" s="15"/>
      <c r="L28" s="15"/>
      <c r="M28" s="7"/>
      <c r="N28" s="7"/>
      <c r="O28" s="7"/>
      <c r="P28" s="7"/>
      <c r="Q28" s="7"/>
      <c r="R28" s="7"/>
      <c r="S28" s="7"/>
      <c r="T28" s="5"/>
    </row>
    <row r="29" spans="1:20" ht="18.75">
      <c r="A29" s="13" t="s">
        <v>87</v>
      </c>
      <c r="B29" s="20" t="s">
        <v>88</v>
      </c>
      <c r="C29" s="18">
        <v>75000</v>
      </c>
      <c r="D29" s="18">
        <v>110000</v>
      </c>
      <c r="E29" s="18">
        <v>110200</v>
      </c>
      <c r="F29" s="17">
        <f>E29/C29*100</f>
        <v>146.93333333333334</v>
      </c>
      <c r="G29" s="17">
        <f>E29/D29*100</f>
        <v>100.18181818181817</v>
      </c>
      <c r="H29" s="15"/>
      <c r="I29" s="15"/>
      <c r="J29" s="15"/>
      <c r="K29" s="15"/>
      <c r="L29" s="15"/>
      <c r="M29" s="7"/>
      <c r="N29" s="7"/>
      <c r="O29" s="7"/>
      <c r="P29" s="7"/>
      <c r="Q29" s="7"/>
      <c r="R29" s="7"/>
      <c r="S29" s="7"/>
      <c r="T29" s="5"/>
    </row>
    <row r="30" spans="1:20" ht="31.5">
      <c r="A30" s="13" t="s">
        <v>89</v>
      </c>
      <c r="B30" s="20" t="s">
        <v>499</v>
      </c>
      <c r="C30" s="18">
        <v>75000</v>
      </c>
      <c r="D30" s="18">
        <v>110000</v>
      </c>
      <c r="E30" s="18">
        <v>110200</v>
      </c>
      <c r="F30" s="17">
        <f>E30/C30*100</f>
        <v>146.93333333333334</v>
      </c>
      <c r="G30" s="17">
        <f>E30/D30*100</f>
        <v>100.18181818181817</v>
      </c>
      <c r="H30" s="15"/>
      <c r="I30" s="15"/>
      <c r="J30" s="15"/>
      <c r="K30" s="15"/>
      <c r="L30" s="15"/>
      <c r="M30" s="7"/>
      <c r="N30" s="7"/>
      <c r="O30" s="7"/>
      <c r="P30" s="7"/>
      <c r="Q30" s="7"/>
      <c r="R30" s="7"/>
      <c r="S30" s="7"/>
      <c r="T30" s="5"/>
    </row>
    <row r="31" spans="1:20" s="31" customFormat="1" ht="78.75">
      <c r="A31" s="24" t="s">
        <v>93</v>
      </c>
      <c r="B31" s="25" t="s">
        <v>94</v>
      </c>
      <c r="C31" s="26">
        <v>1579412</v>
      </c>
      <c r="D31" s="26">
        <v>1697452</v>
      </c>
      <c r="E31" s="26">
        <v>1697452</v>
      </c>
      <c r="F31" s="27">
        <v>99</v>
      </c>
      <c r="G31" s="27">
        <v>100</v>
      </c>
      <c r="H31" s="28"/>
      <c r="I31" s="28"/>
      <c r="J31" s="28"/>
      <c r="K31" s="28"/>
      <c r="L31" s="28"/>
      <c r="M31" s="29"/>
      <c r="N31" s="29"/>
      <c r="O31" s="29"/>
      <c r="P31" s="29"/>
      <c r="Q31" s="29"/>
      <c r="R31" s="29"/>
      <c r="S31" s="29"/>
      <c r="T31" s="30"/>
    </row>
    <row r="32" spans="1:20" ht="52.5" customHeight="1">
      <c r="A32" s="13" t="s">
        <v>95</v>
      </c>
      <c r="B32" s="20" t="s">
        <v>96</v>
      </c>
      <c r="C32" s="18">
        <v>1223200</v>
      </c>
      <c r="D32" s="18">
        <v>1223200</v>
      </c>
      <c r="E32" s="18">
        <v>1223200</v>
      </c>
      <c r="F32" s="17">
        <v>118</v>
      </c>
      <c r="G32" s="17">
        <f>E32/D32*100</f>
        <v>100</v>
      </c>
      <c r="H32" s="15"/>
      <c r="I32" s="15"/>
      <c r="J32" s="15"/>
      <c r="K32" s="15"/>
      <c r="L32" s="15"/>
      <c r="M32" s="7"/>
      <c r="N32" s="7"/>
      <c r="O32" s="7"/>
      <c r="P32" s="7"/>
      <c r="Q32" s="7"/>
      <c r="R32" s="7"/>
      <c r="S32" s="7"/>
      <c r="T32" s="5"/>
    </row>
    <row r="33" spans="1:20" ht="47.25">
      <c r="A33" s="13" t="s">
        <v>507</v>
      </c>
      <c r="B33" s="20" t="s">
        <v>503</v>
      </c>
      <c r="C33" s="18">
        <v>1065200</v>
      </c>
      <c r="D33" s="18">
        <v>1065200</v>
      </c>
      <c r="E33" s="18">
        <v>1065200</v>
      </c>
      <c r="F33" s="17">
        <f>E33/C33*100</f>
        <v>100</v>
      </c>
      <c r="G33" s="17">
        <f>E33/D33*100</f>
        <v>100</v>
      </c>
      <c r="H33" s="15"/>
      <c r="I33" s="15"/>
      <c r="J33" s="15"/>
      <c r="K33" s="15"/>
      <c r="L33" s="15"/>
      <c r="M33" s="7"/>
      <c r="N33" s="7"/>
      <c r="O33" s="7"/>
      <c r="P33" s="7"/>
      <c r="Q33" s="7"/>
      <c r="R33" s="7"/>
      <c r="S33" s="7"/>
      <c r="T33" s="5"/>
    </row>
    <row r="34" spans="1:20" ht="63">
      <c r="A34" s="13" t="s">
        <v>505</v>
      </c>
      <c r="B34" s="20" t="s">
        <v>504</v>
      </c>
      <c r="C34" s="18">
        <v>158000</v>
      </c>
      <c r="D34" s="18">
        <v>158000</v>
      </c>
      <c r="E34" s="18">
        <v>158000</v>
      </c>
      <c r="F34" s="17">
        <f>E34/C34*100</f>
        <v>100</v>
      </c>
      <c r="G34" s="17">
        <f>E34/D34*100</f>
        <v>100</v>
      </c>
      <c r="H34" s="15"/>
      <c r="I34" s="15"/>
      <c r="J34" s="15"/>
      <c r="K34" s="15"/>
      <c r="L34" s="15"/>
      <c r="M34" s="7"/>
      <c r="N34" s="7"/>
      <c r="O34" s="7"/>
      <c r="P34" s="7"/>
      <c r="Q34" s="7"/>
      <c r="R34" s="7"/>
      <c r="S34" s="7"/>
      <c r="T34" s="5"/>
    </row>
    <row r="35" spans="1:20" ht="52.5" customHeight="1">
      <c r="A35" s="13" t="s">
        <v>107</v>
      </c>
      <c r="B35" s="20" t="s">
        <v>108</v>
      </c>
      <c r="C35" s="18">
        <v>80303</v>
      </c>
      <c r="D35" s="18">
        <v>87443</v>
      </c>
      <c r="E35" s="18">
        <v>87443</v>
      </c>
      <c r="F35" s="17">
        <f>E35/C35*100</f>
        <v>108.89132410993363</v>
      </c>
      <c r="G35" s="17">
        <f>E35/D35*100</f>
        <v>100</v>
      </c>
      <c r="H35" s="15"/>
      <c r="I35" s="15"/>
      <c r="J35" s="15"/>
      <c r="K35" s="15"/>
      <c r="L35" s="15"/>
      <c r="M35" s="7"/>
      <c r="N35" s="7"/>
      <c r="O35" s="7"/>
      <c r="P35" s="7"/>
      <c r="Q35" s="7"/>
      <c r="R35" s="7"/>
      <c r="S35" s="7"/>
      <c r="T35" s="5"/>
    </row>
    <row r="36" spans="1:20" ht="78" customHeight="1">
      <c r="A36" s="13" t="s">
        <v>506</v>
      </c>
      <c r="B36" s="20" t="s">
        <v>502</v>
      </c>
      <c r="C36" s="18">
        <v>80303</v>
      </c>
      <c r="D36" s="18">
        <v>87443</v>
      </c>
      <c r="E36" s="18">
        <v>87443</v>
      </c>
      <c r="F36" s="17">
        <f>E36/C36*100</f>
        <v>108.89132410993363</v>
      </c>
      <c r="G36" s="17">
        <f>E36/D36*100</f>
        <v>100</v>
      </c>
      <c r="H36" s="15"/>
      <c r="I36" s="15"/>
      <c r="J36" s="15"/>
      <c r="K36" s="15"/>
      <c r="L36" s="15"/>
      <c r="M36" s="7"/>
      <c r="N36" s="7"/>
      <c r="O36" s="7"/>
      <c r="P36" s="7"/>
      <c r="Q36" s="7"/>
      <c r="R36" s="7"/>
      <c r="S36" s="7"/>
      <c r="T36" s="5"/>
    </row>
    <row r="37" spans="1:20" ht="30.75" customHeight="1">
      <c r="A37" s="13" t="s">
        <v>492</v>
      </c>
      <c r="B37" s="20" t="s">
        <v>120</v>
      </c>
      <c r="C37" s="18">
        <v>275909</v>
      </c>
      <c r="D37" s="18">
        <v>275909</v>
      </c>
      <c r="E37" s="18">
        <v>275909</v>
      </c>
      <c r="F37" s="17">
        <v>100</v>
      </c>
      <c r="G37" s="17">
        <f aca="true" t="shared" si="0" ref="G37:G62">E37/D37*100</f>
        <v>100</v>
      </c>
      <c r="H37" s="15"/>
      <c r="I37" s="15"/>
      <c r="J37" s="15"/>
      <c r="K37" s="15"/>
      <c r="L37" s="15"/>
      <c r="M37" s="7"/>
      <c r="N37" s="7"/>
      <c r="O37" s="7"/>
      <c r="P37" s="7"/>
      <c r="Q37" s="7"/>
      <c r="R37" s="7"/>
      <c r="S37" s="7"/>
      <c r="T37" s="5"/>
    </row>
    <row r="38" spans="1:20" ht="111.75" customHeight="1">
      <c r="A38" s="13" t="s">
        <v>494</v>
      </c>
      <c r="B38" s="20" t="s">
        <v>493</v>
      </c>
      <c r="C38" s="18">
        <v>275909</v>
      </c>
      <c r="D38" s="18">
        <v>275909</v>
      </c>
      <c r="E38" s="18">
        <v>275909</v>
      </c>
      <c r="F38" s="17">
        <v>100</v>
      </c>
      <c r="G38" s="17">
        <f>E38/D38*100</f>
        <v>100</v>
      </c>
      <c r="H38" s="15"/>
      <c r="I38" s="15"/>
      <c r="J38" s="15"/>
      <c r="K38" s="15"/>
      <c r="L38" s="15"/>
      <c r="M38" s="7"/>
      <c r="N38" s="7"/>
      <c r="O38" s="7"/>
      <c r="P38" s="7"/>
      <c r="Q38" s="7"/>
      <c r="R38" s="7"/>
      <c r="S38" s="7"/>
      <c r="T38" s="5"/>
    </row>
    <row r="39" spans="1:20" ht="47.25">
      <c r="A39" s="13" t="s">
        <v>491</v>
      </c>
      <c r="B39" s="20" t="s">
        <v>490</v>
      </c>
      <c r="C39" s="18">
        <v>0</v>
      </c>
      <c r="D39" s="18">
        <v>110900</v>
      </c>
      <c r="E39" s="18">
        <v>110900</v>
      </c>
      <c r="F39" s="17"/>
      <c r="G39" s="17">
        <f t="shared" si="0"/>
        <v>100</v>
      </c>
      <c r="H39" s="15"/>
      <c r="I39" s="15"/>
      <c r="J39" s="15"/>
      <c r="K39" s="15"/>
      <c r="L39" s="15"/>
      <c r="M39" s="7"/>
      <c r="N39" s="7"/>
      <c r="O39" s="7"/>
      <c r="P39" s="7"/>
      <c r="Q39" s="7"/>
      <c r="R39" s="7"/>
      <c r="S39" s="7"/>
      <c r="T39" s="5"/>
    </row>
    <row r="40" spans="1:20" s="31" customFormat="1" ht="24.75" customHeight="1">
      <c r="A40" s="24" t="s">
        <v>131</v>
      </c>
      <c r="B40" s="25"/>
      <c r="C40" s="26">
        <v>5370000</v>
      </c>
      <c r="D40" s="26">
        <v>6794452</v>
      </c>
      <c r="E40" s="26">
        <v>6224652</v>
      </c>
      <c r="F40" s="27">
        <f aca="true" t="shared" si="1" ref="F40:F62">E40/C40*100</f>
        <v>115.91530726256983</v>
      </c>
      <c r="G40" s="27">
        <f t="shared" si="0"/>
        <v>91.61374603867979</v>
      </c>
      <c r="H40" s="28"/>
      <c r="I40" s="28"/>
      <c r="J40" s="28"/>
      <c r="K40" s="28"/>
      <c r="L40" s="28"/>
      <c r="M40" s="29"/>
      <c r="N40" s="29"/>
      <c r="O40" s="29"/>
      <c r="P40" s="29"/>
      <c r="Q40" s="29"/>
      <c r="R40" s="29"/>
      <c r="S40" s="29"/>
      <c r="T40" s="30"/>
    </row>
    <row r="41" spans="1:20" ht="18.75">
      <c r="A41" s="24" t="s">
        <v>133</v>
      </c>
      <c r="B41" s="20"/>
      <c r="C41" s="26">
        <v>3128000</v>
      </c>
      <c r="D41" s="26">
        <v>4209512</v>
      </c>
      <c r="E41" s="26">
        <v>3903500</v>
      </c>
      <c r="F41" s="27">
        <f t="shared" si="1"/>
        <v>124.79219948849105</v>
      </c>
      <c r="G41" s="27">
        <f t="shared" si="0"/>
        <v>92.73046376872188</v>
      </c>
      <c r="H41" s="15"/>
      <c r="I41" s="15"/>
      <c r="J41" s="15"/>
      <c r="K41" s="15"/>
      <c r="L41" s="15"/>
      <c r="M41" s="7"/>
      <c r="N41" s="7"/>
      <c r="O41" s="7"/>
      <c r="P41" s="7"/>
      <c r="Q41" s="7"/>
      <c r="R41" s="7"/>
      <c r="S41" s="7"/>
      <c r="T41" s="5"/>
    </row>
    <row r="42" spans="1:20" ht="63">
      <c r="A42" s="13" t="s">
        <v>159</v>
      </c>
      <c r="B42" s="20" t="s">
        <v>509</v>
      </c>
      <c r="C42" s="18">
        <v>446000</v>
      </c>
      <c r="D42" s="18">
        <v>510000</v>
      </c>
      <c r="E42" s="18">
        <v>510000</v>
      </c>
      <c r="F42" s="17">
        <f t="shared" si="1"/>
        <v>114.34977578475336</v>
      </c>
      <c r="G42" s="17">
        <f t="shared" si="0"/>
        <v>100</v>
      </c>
      <c r="H42" s="15"/>
      <c r="I42" s="15"/>
      <c r="J42" s="15"/>
      <c r="K42" s="15"/>
      <c r="L42" s="15"/>
      <c r="M42" s="7"/>
      <c r="N42" s="7"/>
      <c r="O42" s="7"/>
      <c r="P42" s="7"/>
      <c r="Q42" s="7"/>
      <c r="R42" s="7"/>
      <c r="S42" s="7"/>
      <c r="T42" s="5"/>
    </row>
    <row r="43" spans="1:12" ht="15.75">
      <c r="A43" s="13" t="s">
        <v>191</v>
      </c>
      <c r="B43" s="20" t="s">
        <v>510</v>
      </c>
      <c r="C43" s="18">
        <v>2682000</v>
      </c>
      <c r="D43" s="18">
        <v>3699512</v>
      </c>
      <c r="E43" s="18">
        <v>3393500</v>
      </c>
      <c r="F43" s="17">
        <f t="shared" si="1"/>
        <v>126.52870991797167</v>
      </c>
      <c r="G43" s="17">
        <f t="shared" si="0"/>
        <v>91.72831443714739</v>
      </c>
      <c r="H43" s="16"/>
      <c r="I43" s="16"/>
      <c r="J43" s="16"/>
      <c r="K43" s="16"/>
      <c r="L43" s="16"/>
    </row>
    <row r="44" spans="1:12" ht="15.75">
      <c r="A44" s="24" t="s">
        <v>204</v>
      </c>
      <c r="B44" s="20"/>
      <c r="C44" s="26">
        <v>80303</v>
      </c>
      <c r="D44" s="26">
        <v>87443</v>
      </c>
      <c r="E44" s="26">
        <v>87443</v>
      </c>
      <c r="F44" s="27">
        <f t="shared" si="1"/>
        <v>108.89132410993363</v>
      </c>
      <c r="G44" s="27">
        <f t="shared" si="0"/>
        <v>100</v>
      </c>
      <c r="H44" s="16"/>
      <c r="I44" s="16"/>
      <c r="J44" s="16"/>
      <c r="K44" s="16"/>
      <c r="L44" s="16"/>
    </row>
    <row r="45" spans="1:12" ht="31.5">
      <c r="A45" s="13" t="s">
        <v>208</v>
      </c>
      <c r="B45" s="20" t="s">
        <v>511</v>
      </c>
      <c r="C45" s="18">
        <v>80303</v>
      </c>
      <c r="D45" s="18">
        <v>87443</v>
      </c>
      <c r="E45" s="18">
        <v>87443</v>
      </c>
      <c r="F45" s="17">
        <f t="shared" si="1"/>
        <v>108.89132410993363</v>
      </c>
      <c r="G45" s="17">
        <f t="shared" si="0"/>
        <v>100</v>
      </c>
      <c r="H45" s="16"/>
      <c r="I45" s="16"/>
      <c r="J45" s="16"/>
      <c r="K45" s="16"/>
      <c r="L45" s="16"/>
    </row>
    <row r="46" spans="1:12" ht="31.5">
      <c r="A46" s="24" t="s">
        <v>213</v>
      </c>
      <c r="B46" s="20"/>
      <c r="C46" s="26">
        <v>74000</v>
      </c>
      <c r="D46" s="26">
        <v>74000</v>
      </c>
      <c r="E46" s="26">
        <v>65000</v>
      </c>
      <c r="F46" s="27">
        <f t="shared" si="1"/>
        <v>87.83783783783784</v>
      </c>
      <c r="G46" s="27">
        <f t="shared" si="0"/>
        <v>87.83783783783784</v>
      </c>
      <c r="H46" s="32"/>
      <c r="I46" s="16"/>
      <c r="J46" s="16"/>
      <c r="K46" s="16"/>
      <c r="L46" s="16"/>
    </row>
    <row r="47" spans="1:12" ht="15.75">
      <c r="A47" s="13" t="s">
        <v>485</v>
      </c>
      <c r="B47" s="20" t="s">
        <v>512</v>
      </c>
      <c r="C47" s="18">
        <v>32000</v>
      </c>
      <c r="D47" s="18">
        <v>32000</v>
      </c>
      <c r="E47" s="18">
        <v>28000</v>
      </c>
      <c r="F47" s="17">
        <f t="shared" si="1"/>
        <v>87.5</v>
      </c>
      <c r="G47" s="17">
        <f t="shared" si="0"/>
        <v>87.5</v>
      </c>
      <c r="H47" s="16"/>
      <c r="I47" s="16"/>
      <c r="J47" s="16"/>
      <c r="K47" s="16"/>
      <c r="L47" s="16"/>
    </row>
    <row r="48" spans="1:12" ht="47.25">
      <c r="A48" s="13" t="s">
        <v>508</v>
      </c>
      <c r="B48" s="20" t="s">
        <v>513</v>
      </c>
      <c r="C48" s="18">
        <v>42000</v>
      </c>
      <c r="D48" s="18">
        <v>42000</v>
      </c>
      <c r="E48" s="18">
        <v>37000</v>
      </c>
      <c r="F48" s="17">
        <f t="shared" si="1"/>
        <v>88.09523809523809</v>
      </c>
      <c r="G48" s="17">
        <f t="shared" si="0"/>
        <v>88.09523809523809</v>
      </c>
      <c r="H48" s="16"/>
      <c r="I48" s="16"/>
      <c r="J48" s="16"/>
      <c r="K48" s="16"/>
      <c r="L48" s="16"/>
    </row>
    <row r="49" spans="1:12" ht="15.75">
      <c r="A49" s="24" t="s">
        <v>223</v>
      </c>
      <c r="B49" s="20"/>
      <c r="C49" s="26">
        <v>30788</v>
      </c>
      <c r="D49" s="26">
        <v>129588</v>
      </c>
      <c r="E49" s="26">
        <v>123800</v>
      </c>
      <c r="F49" s="27">
        <f t="shared" si="1"/>
        <v>402.10471612316485</v>
      </c>
      <c r="G49" s="27">
        <f t="shared" si="0"/>
        <v>95.53353705590024</v>
      </c>
      <c r="H49" s="16"/>
      <c r="I49" s="16"/>
      <c r="J49" s="16"/>
      <c r="K49" s="16"/>
      <c r="L49" s="16"/>
    </row>
    <row r="50" spans="1:12" ht="15.75">
      <c r="A50" s="13" t="s">
        <v>240</v>
      </c>
      <c r="B50" s="20" t="s">
        <v>514</v>
      </c>
      <c r="C50" s="18">
        <v>30788</v>
      </c>
      <c r="D50" s="18">
        <v>30788</v>
      </c>
      <c r="E50" s="18">
        <v>25000</v>
      </c>
      <c r="F50" s="17">
        <f t="shared" si="1"/>
        <v>81.20046771469404</v>
      </c>
      <c r="G50" s="17">
        <f t="shared" si="0"/>
        <v>81.20046771469404</v>
      </c>
      <c r="H50" s="16"/>
      <c r="I50" s="16"/>
      <c r="J50" s="16"/>
      <c r="K50" s="16"/>
      <c r="L50" s="16"/>
    </row>
    <row r="51" spans="1:12" ht="15.75">
      <c r="A51" s="13"/>
      <c r="B51" s="20"/>
      <c r="C51" s="18"/>
      <c r="D51" s="18">
        <v>98800</v>
      </c>
      <c r="E51" s="18">
        <v>98800</v>
      </c>
      <c r="F51" s="17"/>
      <c r="G51" s="17">
        <v>100</v>
      </c>
      <c r="H51" s="16"/>
      <c r="I51" s="16"/>
      <c r="J51" s="16"/>
      <c r="K51" s="16"/>
      <c r="L51" s="16"/>
    </row>
    <row r="52" spans="1:12" ht="15.75">
      <c r="A52" s="24" t="s">
        <v>261</v>
      </c>
      <c r="B52" s="20"/>
      <c r="C52" s="26">
        <v>753909</v>
      </c>
      <c r="D52" s="26">
        <v>906909</v>
      </c>
      <c r="E52" s="26">
        <v>676909</v>
      </c>
      <c r="F52" s="27">
        <f t="shared" si="1"/>
        <v>89.78656575263062</v>
      </c>
      <c r="G52" s="27">
        <f t="shared" si="0"/>
        <v>74.63913137922327</v>
      </c>
      <c r="H52" s="16"/>
      <c r="I52" s="16"/>
      <c r="J52" s="16"/>
      <c r="K52" s="16"/>
      <c r="L52" s="16"/>
    </row>
    <row r="53" spans="1:12" ht="15.75">
      <c r="A53" s="13" t="s">
        <v>516</v>
      </c>
      <c r="B53" s="20" t="s">
        <v>515</v>
      </c>
      <c r="C53" s="18">
        <v>275909</v>
      </c>
      <c r="D53" s="18">
        <v>275909</v>
      </c>
      <c r="E53" s="18">
        <v>275909</v>
      </c>
      <c r="F53" s="17">
        <f t="shared" si="1"/>
        <v>100</v>
      </c>
      <c r="G53" s="17">
        <f t="shared" si="0"/>
        <v>100</v>
      </c>
      <c r="H53" s="16"/>
      <c r="I53" s="16"/>
      <c r="J53" s="16"/>
      <c r="K53" s="16"/>
      <c r="L53" s="16"/>
    </row>
    <row r="54" spans="1:12" ht="15.75">
      <c r="A54" s="13" t="s">
        <v>517</v>
      </c>
      <c r="B54" s="20" t="s">
        <v>523</v>
      </c>
      <c r="C54" s="18">
        <v>162000</v>
      </c>
      <c r="D54" s="18">
        <v>170000</v>
      </c>
      <c r="E54" s="18">
        <v>110000</v>
      </c>
      <c r="F54" s="17">
        <f t="shared" si="1"/>
        <v>67.90123456790124</v>
      </c>
      <c r="G54" s="17">
        <f t="shared" si="0"/>
        <v>64.70588235294117</v>
      </c>
      <c r="H54" s="16"/>
      <c r="I54" s="16"/>
      <c r="J54" s="16"/>
      <c r="K54" s="16"/>
      <c r="L54" s="16"/>
    </row>
    <row r="55" spans="1:12" ht="15.75">
      <c r="A55" s="13" t="s">
        <v>518</v>
      </c>
      <c r="B55" s="20" t="s">
        <v>522</v>
      </c>
      <c r="C55" s="18">
        <v>3000</v>
      </c>
      <c r="D55" s="18">
        <v>11000</v>
      </c>
      <c r="E55" s="18">
        <v>11000</v>
      </c>
      <c r="F55" s="17">
        <f t="shared" si="1"/>
        <v>366.66666666666663</v>
      </c>
      <c r="G55" s="17">
        <f t="shared" si="0"/>
        <v>100</v>
      </c>
      <c r="H55" s="16"/>
      <c r="I55" s="16"/>
      <c r="J55" s="16"/>
      <c r="K55" s="16"/>
      <c r="L55" s="16"/>
    </row>
    <row r="56" spans="1:12" ht="31.5">
      <c r="A56" s="13" t="s">
        <v>519</v>
      </c>
      <c r="B56" s="20" t="s">
        <v>521</v>
      </c>
      <c r="C56" s="18">
        <v>100000</v>
      </c>
      <c r="D56" s="18">
        <v>140000</v>
      </c>
      <c r="E56" s="18">
        <v>70000</v>
      </c>
      <c r="F56" s="17">
        <f t="shared" si="1"/>
        <v>70</v>
      </c>
      <c r="G56" s="17">
        <f t="shared" si="0"/>
        <v>50</v>
      </c>
      <c r="H56" s="16"/>
      <c r="I56" s="16"/>
      <c r="J56" s="16"/>
      <c r="K56" s="16"/>
      <c r="L56" s="16"/>
    </row>
    <row r="57" spans="1:12" ht="15.75">
      <c r="A57" s="13" t="s">
        <v>486</v>
      </c>
      <c r="B57" s="20" t="s">
        <v>520</v>
      </c>
      <c r="C57" s="18">
        <v>213000</v>
      </c>
      <c r="D57" s="18">
        <v>310000</v>
      </c>
      <c r="E57" s="18">
        <v>210000</v>
      </c>
      <c r="F57" s="17">
        <f t="shared" si="1"/>
        <v>98.59154929577466</v>
      </c>
      <c r="G57" s="17">
        <f t="shared" si="0"/>
        <v>67.74193548387096</v>
      </c>
      <c r="H57" s="16"/>
      <c r="I57" s="16"/>
      <c r="J57" s="16"/>
      <c r="K57" s="16"/>
      <c r="L57" s="16"/>
    </row>
    <row r="58" spans="1:12" ht="15.75">
      <c r="A58" s="24" t="s">
        <v>326</v>
      </c>
      <c r="B58" s="20"/>
      <c r="C58" s="26">
        <v>1288000</v>
      </c>
      <c r="D58" s="26">
        <v>1372000</v>
      </c>
      <c r="E58" s="26">
        <v>1353000</v>
      </c>
      <c r="F58" s="27">
        <f t="shared" si="1"/>
        <v>105.04658385093168</v>
      </c>
      <c r="G58" s="27">
        <f t="shared" si="0"/>
        <v>98.61516034985422</v>
      </c>
      <c r="H58" s="16"/>
      <c r="I58" s="16"/>
      <c r="J58" s="16"/>
      <c r="K58" s="16"/>
      <c r="L58" s="16"/>
    </row>
    <row r="59" spans="1:12" ht="15.75">
      <c r="A59" s="13" t="s">
        <v>340</v>
      </c>
      <c r="B59" s="20" t="s">
        <v>524</v>
      </c>
      <c r="C59" s="18">
        <v>1285000</v>
      </c>
      <c r="D59" s="18">
        <v>1369000</v>
      </c>
      <c r="E59" s="18">
        <v>1350000</v>
      </c>
      <c r="F59" s="17">
        <f t="shared" si="1"/>
        <v>105.05836575875487</v>
      </c>
      <c r="G59" s="17">
        <f t="shared" si="0"/>
        <v>98.61212563915267</v>
      </c>
      <c r="H59" s="16"/>
      <c r="I59" s="16"/>
      <c r="J59" s="16"/>
      <c r="K59" s="16"/>
      <c r="L59" s="16"/>
    </row>
    <row r="60" spans="1:12" ht="15.75">
      <c r="A60" s="13" t="s">
        <v>526</v>
      </c>
      <c r="B60" s="20" t="s">
        <v>527</v>
      </c>
      <c r="C60" s="18">
        <v>3000</v>
      </c>
      <c r="D60" s="18">
        <v>3000</v>
      </c>
      <c r="E60" s="18">
        <v>3000</v>
      </c>
      <c r="F60" s="17">
        <f t="shared" si="1"/>
        <v>100</v>
      </c>
      <c r="G60" s="17">
        <v>100</v>
      </c>
      <c r="H60" s="16"/>
      <c r="I60" s="16"/>
      <c r="J60" s="16"/>
      <c r="K60" s="16"/>
      <c r="L60" s="16"/>
    </row>
    <row r="61" spans="1:12" ht="15.75">
      <c r="A61" s="24" t="s">
        <v>367</v>
      </c>
      <c r="B61" s="20"/>
      <c r="C61" s="26">
        <v>15000</v>
      </c>
      <c r="D61" s="26">
        <v>15000</v>
      </c>
      <c r="E61" s="26">
        <v>15000</v>
      </c>
      <c r="F61" s="27">
        <f t="shared" si="1"/>
        <v>100</v>
      </c>
      <c r="G61" s="27">
        <f t="shared" si="0"/>
        <v>100</v>
      </c>
      <c r="H61" s="16"/>
      <c r="I61" s="16"/>
      <c r="J61" s="16"/>
      <c r="K61" s="16"/>
      <c r="L61" s="16"/>
    </row>
    <row r="62" spans="1:12" ht="15.75">
      <c r="A62" s="13" t="s">
        <v>374</v>
      </c>
      <c r="B62" s="20" t="s">
        <v>525</v>
      </c>
      <c r="C62" s="18">
        <v>15000</v>
      </c>
      <c r="D62" s="18">
        <v>15000</v>
      </c>
      <c r="E62" s="18">
        <v>15000</v>
      </c>
      <c r="F62" s="17">
        <f t="shared" si="1"/>
        <v>100</v>
      </c>
      <c r="G62" s="17">
        <f t="shared" si="0"/>
        <v>100</v>
      </c>
      <c r="H62" s="16"/>
      <c r="I62" s="16"/>
      <c r="J62" s="16"/>
      <c r="K62" s="16"/>
      <c r="L62" s="16"/>
    </row>
    <row r="63" spans="1:12" ht="31.5">
      <c r="A63" s="13" t="s">
        <v>406</v>
      </c>
      <c r="B63" s="20"/>
      <c r="C63" s="18">
        <f>C5-C40</f>
        <v>0</v>
      </c>
      <c r="D63" s="18">
        <v>0</v>
      </c>
      <c r="E63" s="18">
        <v>0</v>
      </c>
      <c r="F63" s="17"/>
      <c r="G63" s="17"/>
      <c r="H63" s="16"/>
      <c r="I63" s="16"/>
      <c r="J63" s="16"/>
      <c r="K63" s="16"/>
      <c r="L63" s="16"/>
    </row>
    <row r="64" ht="11.25">
      <c r="A64" s="19"/>
    </row>
  </sheetData>
  <sheetProtection/>
  <mergeCells count="6">
    <mergeCell ref="A1:G1"/>
    <mergeCell ref="A3:A4"/>
    <mergeCell ref="B3:B4"/>
    <mergeCell ref="C3:D3"/>
    <mergeCell ref="E3:E4"/>
    <mergeCell ref="F3:G3"/>
  </mergeCells>
  <printOptions horizontalCentered="1"/>
  <pageMargins left="0.1968503937007874" right="0.1968503937007874" top="0.1968503937007874" bottom="0.15748031496062992" header="0.31496062992125984" footer="0.31496062992125984"/>
  <pageSetup fitToHeight="0" horizontalDpi="600" verticalDpi="600" orientation="landscape" paperSize="9" scale="90" r:id="rId1"/>
  <rowBreaks count="1" manualBreakCount="1">
    <brk id="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3"/>
  <sheetViews>
    <sheetView zoomScalePageLayoutView="0" workbookViewId="0" topLeftCell="A1">
      <selection activeCell="C323" sqref="C323"/>
    </sheetView>
  </sheetViews>
  <sheetFormatPr defaultColWidth="9.33203125" defaultRowHeight="11.25"/>
  <cols>
    <col min="1" max="1" width="51.16015625" style="1" customWidth="1"/>
    <col min="2" max="2" width="36.16015625" style="2" customWidth="1"/>
    <col min="3" max="3" width="18.66015625" style="1" customWidth="1"/>
    <col min="4" max="4" width="17.33203125" style="0" customWidth="1"/>
    <col min="5" max="5" width="16" style="0" customWidth="1"/>
    <col min="6" max="6" width="21.16015625" style="0" customWidth="1"/>
    <col min="7" max="7" width="16.33203125" style="0" customWidth="1"/>
  </cols>
  <sheetData>
    <row r="1" spans="1:20" s="1" customFormat="1" ht="18.75">
      <c r="A1" s="34" t="s">
        <v>417</v>
      </c>
      <c r="B1" s="35"/>
      <c r="C1" s="36"/>
      <c r="D1" s="37"/>
      <c r="E1" s="37"/>
      <c r="F1" s="37"/>
      <c r="G1" s="37"/>
      <c r="H1" s="10"/>
      <c r="I1" s="10"/>
      <c r="J1" s="10"/>
      <c r="K1" s="10"/>
      <c r="L1" s="10"/>
      <c r="M1" s="5"/>
      <c r="N1" s="5"/>
      <c r="O1" s="5"/>
      <c r="P1" s="5"/>
      <c r="Q1" s="5"/>
      <c r="R1" s="5"/>
      <c r="S1" s="5"/>
      <c r="T1" s="5"/>
    </row>
    <row r="2" spans="1:20" s="1" customFormat="1" ht="19.5" thickBot="1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5"/>
      <c r="N2" s="5"/>
      <c r="O2" s="5"/>
      <c r="P2" s="5"/>
      <c r="Q2" s="5"/>
      <c r="R2" s="5"/>
      <c r="S2" s="5"/>
      <c r="T2" s="5"/>
    </row>
    <row r="3" spans="1:20" s="1" customFormat="1" ht="33" customHeight="1">
      <c r="A3" s="38" t="s">
        <v>0</v>
      </c>
      <c r="B3" s="40" t="s">
        <v>1</v>
      </c>
      <c r="C3" s="41" t="s">
        <v>418</v>
      </c>
      <c r="D3" s="42"/>
      <c r="E3" s="41" t="s">
        <v>419</v>
      </c>
      <c r="F3" s="41" t="s">
        <v>420</v>
      </c>
      <c r="G3" s="44"/>
      <c r="H3" s="10"/>
      <c r="I3" s="10"/>
      <c r="J3" s="10"/>
      <c r="K3" s="10"/>
      <c r="L3" s="10"/>
      <c r="M3" s="5"/>
      <c r="N3" s="5"/>
      <c r="O3" s="5"/>
      <c r="P3" s="5"/>
      <c r="Q3" s="5"/>
      <c r="R3" s="5"/>
      <c r="S3" s="5"/>
      <c r="T3" s="5"/>
    </row>
    <row r="4" spans="1:20" s="3" customFormat="1" ht="42" customHeight="1">
      <c r="A4" s="39"/>
      <c r="B4" s="39"/>
      <c r="C4" s="8" t="s">
        <v>410</v>
      </c>
      <c r="D4" s="8" t="s">
        <v>411</v>
      </c>
      <c r="E4" s="43"/>
      <c r="F4" s="8" t="s">
        <v>408</v>
      </c>
      <c r="G4" s="9" t="s">
        <v>409</v>
      </c>
      <c r="H4" s="12"/>
      <c r="I4" s="12"/>
      <c r="J4" s="12"/>
      <c r="K4" s="12"/>
      <c r="L4" s="12"/>
      <c r="M4" s="6"/>
      <c r="N4" s="6"/>
      <c r="O4" s="6"/>
      <c r="P4" s="6"/>
      <c r="Q4" s="6"/>
      <c r="R4" s="6"/>
      <c r="S4" s="6"/>
      <c r="T4" s="4"/>
    </row>
    <row r="5" spans="1:20" ht="31.5">
      <c r="A5" s="13" t="s">
        <v>2</v>
      </c>
      <c r="B5" s="14" t="s">
        <v>3</v>
      </c>
      <c r="C5" s="18">
        <v>536195</v>
      </c>
      <c r="D5" s="18">
        <v>587618.1</v>
      </c>
      <c r="E5" s="18">
        <v>587618.1</v>
      </c>
      <c r="F5" s="17">
        <f>E5/C5*100</f>
        <v>109.59037290537957</v>
      </c>
      <c r="G5" s="17">
        <f>E5/D5*100</f>
        <v>100</v>
      </c>
      <c r="H5" s="15"/>
      <c r="I5" s="15"/>
      <c r="J5" s="15"/>
      <c r="K5" s="15"/>
      <c r="L5" s="15"/>
      <c r="M5" s="7"/>
      <c r="N5" s="7"/>
      <c r="O5" s="7"/>
      <c r="P5" s="7"/>
      <c r="Q5" s="7"/>
      <c r="R5" s="7"/>
      <c r="S5" s="7"/>
      <c r="T5" s="5"/>
    </row>
    <row r="6" spans="1:20" ht="31.5">
      <c r="A6" s="13" t="s">
        <v>4</v>
      </c>
      <c r="B6" s="14" t="s">
        <v>5</v>
      </c>
      <c r="C6" s="18">
        <v>163836</v>
      </c>
      <c r="D6" s="18">
        <v>179093</v>
      </c>
      <c r="E6" s="18">
        <v>179093</v>
      </c>
      <c r="F6" s="17">
        <f aca="true" t="shared" si="0" ref="F6:F69">E6/C6*100</f>
        <v>109.31236114162944</v>
      </c>
      <c r="G6" s="17">
        <f aca="true" t="shared" si="1" ref="G6:G69">E6/D6*100</f>
        <v>100</v>
      </c>
      <c r="H6" s="15"/>
      <c r="I6" s="15"/>
      <c r="J6" s="15"/>
      <c r="K6" s="15"/>
      <c r="L6" s="15"/>
      <c r="M6" s="7"/>
      <c r="N6" s="7"/>
      <c r="O6" s="7"/>
      <c r="P6" s="7"/>
      <c r="Q6" s="7"/>
      <c r="R6" s="7"/>
      <c r="S6" s="7"/>
      <c r="T6" s="5"/>
    </row>
    <row r="7" spans="1:20" ht="31.5">
      <c r="A7" s="13" t="s">
        <v>6</v>
      </c>
      <c r="B7" s="14" t="s">
        <v>7</v>
      </c>
      <c r="C7" s="18">
        <v>119156</v>
      </c>
      <c r="D7" s="18">
        <v>123156</v>
      </c>
      <c r="E7" s="18">
        <v>123156</v>
      </c>
      <c r="F7" s="17">
        <f t="shared" si="0"/>
        <v>103.35694383832958</v>
      </c>
      <c r="G7" s="17">
        <f t="shared" si="1"/>
        <v>100</v>
      </c>
      <c r="H7" s="15"/>
      <c r="I7" s="15"/>
      <c r="J7" s="15"/>
      <c r="K7" s="15"/>
      <c r="L7" s="15"/>
      <c r="M7" s="7"/>
      <c r="N7" s="7"/>
      <c r="O7" s="7"/>
      <c r="P7" s="7"/>
      <c r="Q7" s="7"/>
      <c r="R7" s="7"/>
      <c r="S7" s="7"/>
      <c r="T7" s="5"/>
    </row>
    <row r="8" spans="1:20" ht="31.5">
      <c r="A8" s="13" t="s">
        <v>8</v>
      </c>
      <c r="B8" s="14" t="s">
        <v>9</v>
      </c>
      <c r="C8" s="18">
        <v>119156</v>
      </c>
      <c r="D8" s="18">
        <v>123156</v>
      </c>
      <c r="E8" s="18">
        <v>123156</v>
      </c>
      <c r="F8" s="17">
        <f t="shared" si="0"/>
        <v>103.35694383832958</v>
      </c>
      <c r="G8" s="17">
        <f t="shared" si="1"/>
        <v>100</v>
      </c>
      <c r="H8" s="15"/>
      <c r="I8" s="15"/>
      <c r="J8" s="15"/>
      <c r="K8" s="15"/>
      <c r="L8" s="15"/>
      <c r="M8" s="7"/>
      <c r="N8" s="7"/>
      <c r="O8" s="7"/>
      <c r="P8" s="7"/>
      <c r="Q8" s="7"/>
      <c r="R8" s="7"/>
      <c r="S8" s="7"/>
      <c r="T8" s="5"/>
    </row>
    <row r="9" spans="1:20" ht="126">
      <c r="A9" s="13" t="s">
        <v>10</v>
      </c>
      <c r="B9" s="14" t="s">
        <v>11</v>
      </c>
      <c r="C9" s="18">
        <v>118156</v>
      </c>
      <c r="D9" s="18">
        <v>121306</v>
      </c>
      <c r="E9" s="18">
        <v>121306</v>
      </c>
      <c r="F9" s="17">
        <f t="shared" si="0"/>
        <v>102.66596702664275</v>
      </c>
      <c r="G9" s="17">
        <f t="shared" si="1"/>
        <v>100</v>
      </c>
      <c r="H9" s="15"/>
      <c r="I9" s="15"/>
      <c r="J9" s="15"/>
      <c r="K9" s="15"/>
      <c r="L9" s="15"/>
      <c r="M9" s="7"/>
      <c r="N9" s="7"/>
      <c r="O9" s="7"/>
      <c r="P9" s="7"/>
      <c r="Q9" s="7"/>
      <c r="R9" s="7"/>
      <c r="S9" s="7"/>
      <c r="T9" s="5"/>
    </row>
    <row r="10" spans="1:20" ht="173.25">
      <c r="A10" s="13" t="s">
        <v>12</v>
      </c>
      <c r="B10" s="14" t="s">
        <v>13</v>
      </c>
      <c r="C10" s="18">
        <v>1000</v>
      </c>
      <c r="D10" s="18">
        <v>1500</v>
      </c>
      <c r="E10" s="18">
        <v>1500</v>
      </c>
      <c r="F10" s="17">
        <f t="shared" si="0"/>
        <v>150</v>
      </c>
      <c r="G10" s="17">
        <f t="shared" si="1"/>
        <v>100</v>
      </c>
      <c r="H10" s="15"/>
      <c r="I10" s="15"/>
      <c r="J10" s="15"/>
      <c r="K10" s="15"/>
      <c r="L10" s="15"/>
      <c r="M10" s="7"/>
      <c r="N10" s="7"/>
      <c r="O10" s="7"/>
      <c r="P10" s="7"/>
      <c r="Q10" s="7"/>
      <c r="R10" s="7"/>
      <c r="S10" s="7"/>
      <c r="T10" s="5"/>
    </row>
    <row r="11" spans="1:20" ht="78.75">
      <c r="A11" s="13" t="s">
        <v>14</v>
      </c>
      <c r="B11" s="14" t="s">
        <v>15</v>
      </c>
      <c r="C11" s="18">
        <v>0</v>
      </c>
      <c r="D11" s="18">
        <v>200</v>
      </c>
      <c r="E11" s="18">
        <v>200</v>
      </c>
      <c r="F11" s="17"/>
      <c r="G11" s="17">
        <f t="shared" si="1"/>
        <v>100</v>
      </c>
      <c r="H11" s="15"/>
      <c r="I11" s="15"/>
      <c r="J11" s="15"/>
      <c r="K11" s="15"/>
      <c r="L11" s="15"/>
      <c r="M11" s="7"/>
      <c r="N11" s="7"/>
      <c r="O11" s="7"/>
      <c r="P11" s="7"/>
      <c r="Q11" s="7"/>
      <c r="R11" s="7"/>
      <c r="S11" s="7"/>
      <c r="T11" s="5"/>
    </row>
    <row r="12" spans="1:20" ht="31.5">
      <c r="A12" s="13" t="s">
        <v>16</v>
      </c>
      <c r="B12" s="14" t="s">
        <v>17</v>
      </c>
      <c r="C12" s="18">
        <v>15600</v>
      </c>
      <c r="D12" s="18">
        <v>16800</v>
      </c>
      <c r="E12" s="18">
        <v>16800</v>
      </c>
      <c r="F12" s="17">
        <f t="shared" si="0"/>
        <v>107.6923076923077</v>
      </c>
      <c r="G12" s="17">
        <f t="shared" si="1"/>
        <v>100</v>
      </c>
      <c r="H12" s="15"/>
      <c r="I12" s="15"/>
      <c r="J12" s="15"/>
      <c r="K12" s="15"/>
      <c r="L12" s="15"/>
      <c r="M12" s="7"/>
      <c r="N12" s="7"/>
      <c r="O12" s="7"/>
      <c r="P12" s="7"/>
      <c r="Q12" s="7"/>
      <c r="R12" s="7"/>
      <c r="S12" s="7"/>
      <c r="T12" s="5"/>
    </row>
    <row r="13" spans="1:20" ht="31.5">
      <c r="A13" s="13" t="s">
        <v>18</v>
      </c>
      <c r="B13" s="14" t="s">
        <v>19</v>
      </c>
      <c r="C13" s="18">
        <v>13800</v>
      </c>
      <c r="D13" s="18">
        <v>13800</v>
      </c>
      <c r="E13" s="18">
        <v>13800</v>
      </c>
      <c r="F13" s="17">
        <f t="shared" si="0"/>
        <v>100</v>
      </c>
      <c r="G13" s="17">
        <f t="shared" si="1"/>
        <v>100</v>
      </c>
      <c r="H13" s="15"/>
      <c r="I13" s="15"/>
      <c r="J13" s="15"/>
      <c r="K13" s="15"/>
      <c r="L13" s="15"/>
      <c r="M13" s="7"/>
      <c r="N13" s="7"/>
      <c r="O13" s="7"/>
      <c r="P13" s="7"/>
      <c r="Q13" s="7"/>
      <c r="R13" s="7"/>
      <c r="S13" s="7"/>
      <c r="T13" s="5"/>
    </row>
    <row r="14" spans="1:20" ht="31.5">
      <c r="A14" s="13" t="s">
        <v>18</v>
      </c>
      <c r="B14" s="14" t="s">
        <v>20</v>
      </c>
      <c r="C14" s="18">
        <v>13800</v>
      </c>
      <c r="D14" s="18">
        <v>13800</v>
      </c>
      <c r="E14" s="18">
        <v>13800</v>
      </c>
      <c r="F14" s="17">
        <f t="shared" si="0"/>
        <v>100</v>
      </c>
      <c r="G14" s="17">
        <f t="shared" si="1"/>
        <v>100</v>
      </c>
      <c r="H14" s="15"/>
      <c r="I14" s="15"/>
      <c r="J14" s="15"/>
      <c r="K14" s="15"/>
      <c r="L14" s="15"/>
      <c r="M14" s="7"/>
      <c r="N14" s="7"/>
      <c r="O14" s="7"/>
      <c r="P14" s="7"/>
      <c r="Q14" s="7"/>
      <c r="R14" s="7"/>
      <c r="S14" s="7"/>
      <c r="T14" s="5"/>
    </row>
    <row r="15" spans="1:20" ht="31.5">
      <c r="A15" s="13" t="s">
        <v>21</v>
      </c>
      <c r="B15" s="14" t="s">
        <v>22</v>
      </c>
      <c r="C15" s="18">
        <v>1800</v>
      </c>
      <c r="D15" s="18">
        <v>3000</v>
      </c>
      <c r="E15" s="18">
        <v>3000</v>
      </c>
      <c r="F15" s="17">
        <f t="shared" si="0"/>
        <v>166.66666666666669</v>
      </c>
      <c r="G15" s="17">
        <f t="shared" si="1"/>
        <v>100</v>
      </c>
      <c r="H15" s="15"/>
      <c r="I15" s="15"/>
      <c r="J15" s="15"/>
      <c r="K15" s="15"/>
      <c r="L15" s="15"/>
      <c r="M15" s="7"/>
      <c r="N15" s="7"/>
      <c r="O15" s="7"/>
      <c r="P15" s="7"/>
      <c r="Q15" s="7"/>
      <c r="R15" s="7"/>
      <c r="S15" s="7"/>
      <c r="T15" s="5"/>
    </row>
    <row r="16" spans="1:20" ht="31.5">
      <c r="A16" s="13" t="s">
        <v>21</v>
      </c>
      <c r="B16" s="14" t="s">
        <v>23</v>
      </c>
      <c r="C16" s="18">
        <v>1800</v>
      </c>
      <c r="D16" s="18">
        <v>2990</v>
      </c>
      <c r="E16" s="18">
        <v>2990</v>
      </c>
      <c r="F16" s="17">
        <f t="shared" si="0"/>
        <v>166.11111111111111</v>
      </c>
      <c r="G16" s="17">
        <f t="shared" si="1"/>
        <v>100</v>
      </c>
      <c r="H16" s="15"/>
      <c r="I16" s="15"/>
      <c r="J16" s="15"/>
      <c r="K16" s="15"/>
      <c r="L16" s="15"/>
      <c r="M16" s="7"/>
      <c r="N16" s="7"/>
      <c r="O16" s="7"/>
      <c r="P16" s="7"/>
      <c r="Q16" s="7"/>
      <c r="R16" s="7"/>
      <c r="S16" s="7"/>
      <c r="T16" s="5"/>
    </row>
    <row r="17" spans="1:20" ht="47.25">
      <c r="A17" s="13" t="s">
        <v>24</v>
      </c>
      <c r="B17" s="14" t="s">
        <v>25</v>
      </c>
      <c r="C17" s="18">
        <v>0</v>
      </c>
      <c r="D17" s="18">
        <v>10</v>
      </c>
      <c r="E17" s="18">
        <v>10</v>
      </c>
      <c r="F17" s="17"/>
      <c r="G17" s="17">
        <f t="shared" si="1"/>
        <v>100</v>
      </c>
      <c r="H17" s="15"/>
      <c r="I17" s="15"/>
      <c r="J17" s="15"/>
      <c r="K17" s="15"/>
      <c r="L17" s="15"/>
      <c r="M17" s="7"/>
      <c r="N17" s="7"/>
      <c r="O17" s="7"/>
      <c r="P17" s="7"/>
      <c r="Q17" s="7"/>
      <c r="R17" s="7"/>
      <c r="S17" s="7"/>
      <c r="T17" s="5"/>
    </row>
    <row r="18" spans="1:20" ht="31.5">
      <c r="A18" s="13" t="s">
        <v>26</v>
      </c>
      <c r="B18" s="14" t="s">
        <v>27</v>
      </c>
      <c r="C18" s="18">
        <v>1100</v>
      </c>
      <c r="D18" s="18">
        <v>1700</v>
      </c>
      <c r="E18" s="18">
        <v>1700</v>
      </c>
      <c r="F18" s="17">
        <f t="shared" si="0"/>
        <v>154.54545454545453</v>
      </c>
      <c r="G18" s="17">
        <f t="shared" si="1"/>
        <v>100</v>
      </c>
      <c r="H18" s="15"/>
      <c r="I18" s="15"/>
      <c r="J18" s="15"/>
      <c r="K18" s="15"/>
      <c r="L18" s="15"/>
      <c r="M18" s="7"/>
      <c r="N18" s="7"/>
      <c r="O18" s="7"/>
      <c r="P18" s="7"/>
      <c r="Q18" s="7"/>
      <c r="R18" s="7"/>
      <c r="S18" s="7"/>
      <c r="T18" s="5"/>
    </row>
    <row r="19" spans="1:20" ht="78.75">
      <c r="A19" s="13" t="s">
        <v>28</v>
      </c>
      <c r="B19" s="14" t="s">
        <v>29</v>
      </c>
      <c r="C19" s="18">
        <v>1100</v>
      </c>
      <c r="D19" s="18">
        <v>1700</v>
      </c>
      <c r="E19" s="18">
        <v>1700</v>
      </c>
      <c r="F19" s="17">
        <f t="shared" si="0"/>
        <v>154.54545454545453</v>
      </c>
      <c r="G19" s="17">
        <f t="shared" si="1"/>
        <v>100</v>
      </c>
      <c r="H19" s="15"/>
      <c r="I19" s="15"/>
      <c r="J19" s="15"/>
      <c r="K19" s="15"/>
      <c r="L19" s="15"/>
      <c r="M19" s="7"/>
      <c r="N19" s="7"/>
      <c r="O19" s="7"/>
      <c r="P19" s="7"/>
      <c r="Q19" s="7"/>
      <c r="R19" s="7"/>
      <c r="S19" s="7"/>
      <c r="T19" s="5"/>
    </row>
    <row r="20" spans="1:20" ht="63">
      <c r="A20" s="13" t="s">
        <v>30</v>
      </c>
      <c r="B20" s="14" t="s">
        <v>31</v>
      </c>
      <c r="C20" s="18">
        <v>22110</v>
      </c>
      <c r="D20" s="18">
        <v>22110</v>
      </c>
      <c r="E20" s="18">
        <v>22110</v>
      </c>
      <c r="F20" s="17">
        <f t="shared" si="0"/>
        <v>100</v>
      </c>
      <c r="G20" s="17">
        <f t="shared" si="1"/>
        <v>100</v>
      </c>
      <c r="H20" s="15"/>
      <c r="I20" s="15"/>
      <c r="J20" s="15"/>
      <c r="K20" s="15"/>
      <c r="L20" s="15"/>
      <c r="M20" s="7"/>
      <c r="N20" s="7"/>
      <c r="O20" s="7"/>
      <c r="P20" s="7"/>
      <c r="Q20" s="7"/>
      <c r="R20" s="7"/>
      <c r="S20" s="7"/>
      <c r="T20" s="5"/>
    </row>
    <row r="21" spans="1:20" ht="141.75">
      <c r="A21" s="13" t="s">
        <v>32</v>
      </c>
      <c r="B21" s="14" t="s">
        <v>33</v>
      </c>
      <c r="C21" s="18">
        <v>22110</v>
      </c>
      <c r="D21" s="18">
        <v>22110</v>
      </c>
      <c r="E21" s="18">
        <v>22110</v>
      </c>
      <c r="F21" s="17">
        <f t="shared" si="0"/>
        <v>100</v>
      </c>
      <c r="G21" s="17">
        <f t="shared" si="1"/>
        <v>100</v>
      </c>
      <c r="H21" s="15"/>
      <c r="I21" s="15"/>
      <c r="J21" s="15"/>
      <c r="K21" s="15"/>
      <c r="L21" s="15"/>
      <c r="M21" s="7"/>
      <c r="N21" s="7"/>
      <c r="O21" s="7"/>
      <c r="P21" s="7"/>
      <c r="Q21" s="7"/>
      <c r="R21" s="7"/>
      <c r="S21" s="7"/>
      <c r="T21" s="5"/>
    </row>
    <row r="22" spans="1:20" ht="110.25">
      <c r="A22" s="13" t="s">
        <v>34</v>
      </c>
      <c r="B22" s="14" t="s">
        <v>35</v>
      </c>
      <c r="C22" s="18">
        <v>22000</v>
      </c>
      <c r="D22" s="18">
        <v>22000</v>
      </c>
      <c r="E22" s="18">
        <v>22000</v>
      </c>
      <c r="F22" s="17">
        <f t="shared" si="0"/>
        <v>100</v>
      </c>
      <c r="G22" s="17">
        <f t="shared" si="1"/>
        <v>100</v>
      </c>
      <c r="H22" s="15"/>
      <c r="I22" s="15"/>
      <c r="J22" s="15"/>
      <c r="K22" s="15"/>
      <c r="L22" s="15"/>
      <c r="M22" s="7"/>
      <c r="N22" s="7"/>
      <c r="O22" s="7"/>
      <c r="P22" s="7"/>
      <c r="Q22" s="7"/>
      <c r="R22" s="7"/>
      <c r="S22" s="7"/>
      <c r="T22" s="5"/>
    </row>
    <row r="23" spans="1:20" ht="126">
      <c r="A23" s="13" t="s">
        <v>36</v>
      </c>
      <c r="B23" s="14" t="s">
        <v>37</v>
      </c>
      <c r="C23" s="18">
        <v>22000</v>
      </c>
      <c r="D23" s="18">
        <v>22000</v>
      </c>
      <c r="E23" s="18">
        <v>22000</v>
      </c>
      <c r="F23" s="17">
        <f t="shared" si="0"/>
        <v>100</v>
      </c>
      <c r="G23" s="17">
        <f t="shared" si="1"/>
        <v>100</v>
      </c>
      <c r="H23" s="15"/>
      <c r="I23" s="15"/>
      <c r="J23" s="15"/>
      <c r="K23" s="15"/>
      <c r="L23" s="15"/>
      <c r="M23" s="7"/>
      <c r="N23" s="7"/>
      <c r="O23" s="7"/>
      <c r="P23" s="7"/>
      <c r="Q23" s="7"/>
      <c r="R23" s="7"/>
      <c r="S23" s="7"/>
      <c r="T23" s="5"/>
    </row>
    <row r="24" spans="1:20" ht="94.5">
      <c r="A24" s="13" t="s">
        <v>38</v>
      </c>
      <c r="B24" s="14" t="s">
        <v>39</v>
      </c>
      <c r="C24" s="18">
        <v>110</v>
      </c>
      <c r="D24" s="18">
        <v>110</v>
      </c>
      <c r="E24" s="18">
        <v>110</v>
      </c>
      <c r="F24" s="17">
        <f t="shared" si="0"/>
        <v>100</v>
      </c>
      <c r="G24" s="17">
        <f t="shared" si="1"/>
        <v>100</v>
      </c>
      <c r="H24" s="15"/>
      <c r="I24" s="15"/>
      <c r="J24" s="15"/>
      <c r="K24" s="15"/>
      <c r="L24" s="15"/>
      <c r="M24" s="7"/>
      <c r="N24" s="7"/>
      <c r="O24" s="7"/>
      <c r="P24" s="7"/>
      <c r="Q24" s="7"/>
      <c r="R24" s="7"/>
      <c r="S24" s="7"/>
      <c r="T24" s="5"/>
    </row>
    <row r="25" spans="1:20" ht="31.5">
      <c r="A25" s="13" t="s">
        <v>40</v>
      </c>
      <c r="B25" s="14" t="s">
        <v>41</v>
      </c>
      <c r="C25" s="18">
        <v>370</v>
      </c>
      <c r="D25" s="18">
        <v>370</v>
      </c>
      <c r="E25" s="18">
        <v>370</v>
      </c>
      <c r="F25" s="17">
        <f t="shared" si="0"/>
        <v>100</v>
      </c>
      <c r="G25" s="17">
        <f t="shared" si="1"/>
        <v>100</v>
      </c>
      <c r="H25" s="15"/>
      <c r="I25" s="15"/>
      <c r="J25" s="15"/>
      <c r="K25" s="15"/>
      <c r="L25" s="15"/>
      <c r="M25" s="7"/>
      <c r="N25" s="7"/>
      <c r="O25" s="7"/>
      <c r="P25" s="7"/>
      <c r="Q25" s="7"/>
      <c r="R25" s="7"/>
      <c r="S25" s="7"/>
      <c r="T25" s="5"/>
    </row>
    <row r="26" spans="1:20" ht="47.25">
      <c r="A26" s="13" t="s">
        <v>42</v>
      </c>
      <c r="B26" s="14" t="s">
        <v>43</v>
      </c>
      <c r="C26" s="18">
        <v>370</v>
      </c>
      <c r="D26" s="18">
        <v>370</v>
      </c>
      <c r="E26" s="18">
        <v>370</v>
      </c>
      <c r="F26" s="17">
        <f t="shared" si="0"/>
        <v>100</v>
      </c>
      <c r="G26" s="17">
        <f t="shared" si="1"/>
        <v>100</v>
      </c>
      <c r="H26" s="15"/>
      <c r="I26" s="15"/>
      <c r="J26" s="15"/>
      <c r="K26" s="15"/>
      <c r="L26" s="15"/>
      <c r="M26" s="7"/>
      <c r="N26" s="7"/>
      <c r="O26" s="7"/>
      <c r="P26" s="7"/>
      <c r="Q26" s="7"/>
      <c r="R26" s="7"/>
      <c r="S26" s="7"/>
      <c r="T26" s="5"/>
    </row>
    <row r="27" spans="1:20" ht="47.25">
      <c r="A27" s="13" t="s">
        <v>44</v>
      </c>
      <c r="B27" s="14" t="s">
        <v>45</v>
      </c>
      <c r="C27" s="18">
        <v>700</v>
      </c>
      <c r="D27" s="18">
        <v>957</v>
      </c>
      <c r="E27" s="18">
        <v>957</v>
      </c>
      <c r="F27" s="17">
        <f t="shared" si="0"/>
        <v>136.71428571428572</v>
      </c>
      <c r="G27" s="17">
        <f t="shared" si="1"/>
        <v>100</v>
      </c>
      <c r="H27" s="15"/>
      <c r="I27" s="15"/>
      <c r="J27" s="15"/>
      <c r="K27" s="15"/>
      <c r="L27" s="15"/>
      <c r="M27" s="7"/>
      <c r="N27" s="7"/>
      <c r="O27" s="7"/>
      <c r="P27" s="7"/>
      <c r="Q27" s="7"/>
      <c r="R27" s="7"/>
      <c r="S27" s="7"/>
      <c r="T27" s="5"/>
    </row>
    <row r="28" spans="1:20" ht="47.25">
      <c r="A28" s="13" t="s">
        <v>46</v>
      </c>
      <c r="B28" s="14" t="s">
        <v>47</v>
      </c>
      <c r="C28" s="18">
        <v>700</v>
      </c>
      <c r="D28" s="18">
        <v>957</v>
      </c>
      <c r="E28" s="18">
        <v>957</v>
      </c>
      <c r="F28" s="17">
        <f t="shared" si="0"/>
        <v>136.71428571428572</v>
      </c>
      <c r="G28" s="17">
        <f t="shared" si="1"/>
        <v>100</v>
      </c>
      <c r="H28" s="15"/>
      <c r="I28" s="15"/>
      <c r="J28" s="15"/>
      <c r="K28" s="15"/>
      <c r="L28" s="15"/>
      <c r="M28" s="7"/>
      <c r="N28" s="7"/>
      <c r="O28" s="7"/>
      <c r="P28" s="7"/>
      <c r="Q28" s="7"/>
      <c r="R28" s="7"/>
      <c r="S28" s="7"/>
      <c r="T28" s="5"/>
    </row>
    <row r="29" spans="1:20" ht="47.25">
      <c r="A29" s="13" t="s">
        <v>48</v>
      </c>
      <c r="B29" s="14" t="s">
        <v>49</v>
      </c>
      <c r="C29" s="18">
        <v>2600</v>
      </c>
      <c r="D29" s="18">
        <v>11800</v>
      </c>
      <c r="E29" s="18">
        <v>11800</v>
      </c>
      <c r="F29" s="17">
        <f t="shared" si="0"/>
        <v>453.8461538461538</v>
      </c>
      <c r="G29" s="17">
        <f t="shared" si="1"/>
        <v>100</v>
      </c>
      <c r="H29" s="15"/>
      <c r="I29" s="15"/>
      <c r="J29" s="15"/>
      <c r="K29" s="15"/>
      <c r="L29" s="15"/>
      <c r="M29" s="7"/>
      <c r="N29" s="7"/>
      <c r="O29" s="7"/>
      <c r="P29" s="7"/>
      <c r="Q29" s="7"/>
      <c r="R29" s="7"/>
      <c r="S29" s="7"/>
      <c r="T29" s="5"/>
    </row>
    <row r="30" spans="1:20" ht="146.25" customHeight="1">
      <c r="A30" s="13" t="s">
        <v>441</v>
      </c>
      <c r="B30" s="14" t="s">
        <v>415</v>
      </c>
      <c r="C30" s="18">
        <v>1700</v>
      </c>
      <c r="D30" s="18">
        <v>5900</v>
      </c>
      <c r="E30" s="18">
        <v>5900</v>
      </c>
      <c r="F30" s="17">
        <f t="shared" si="0"/>
        <v>347.05882352941177</v>
      </c>
      <c r="G30" s="17">
        <f t="shared" si="1"/>
        <v>100</v>
      </c>
      <c r="H30" s="15"/>
      <c r="I30" s="15"/>
      <c r="J30" s="15"/>
      <c r="K30" s="15"/>
      <c r="L30" s="15"/>
      <c r="M30" s="7"/>
      <c r="N30" s="7"/>
      <c r="O30" s="7"/>
      <c r="P30" s="7"/>
      <c r="Q30" s="7"/>
      <c r="R30" s="7"/>
      <c r="S30" s="7"/>
      <c r="T30" s="5"/>
    </row>
    <row r="31" spans="1:20" ht="78.75">
      <c r="A31" s="13" t="s">
        <v>50</v>
      </c>
      <c r="B31" s="14" t="s">
        <v>51</v>
      </c>
      <c r="C31" s="18">
        <v>900</v>
      </c>
      <c r="D31" s="18">
        <v>5900</v>
      </c>
      <c r="E31" s="18">
        <v>5900</v>
      </c>
      <c r="F31" s="17">
        <f t="shared" si="0"/>
        <v>655.5555555555555</v>
      </c>
      <c r="G31" s="17">
        <f t="shared" si="1"/>
        <v>100</v>
      </c>
      <c r="H31" s="15"/>
      <c r="I31" s="15"/>
      <c r="J31" s="15"/>
      <c r="K31" s="15"/>
      <c r="L31" s="15"/>
      <c r="M31" s="7"/>
      <c r="N31" s="7"/>
      <c r="O31" s="7"/>
      <c r="P31" s="7"/>
      <c r="Q31" s="7"/>
      <c r="R31" s="7"/>
      <c r="S31" s="7"/>
      <c r="T31" s="5"/>
    </row>
    <row r="32" spans="1:20" ht="70.5" customHeight="1">
      <c r="A32" s="13" t="s">
        <v>52</v>
      </c>
      <c r="B32" s="14" t="s">
        <v>53</v>
      </c>
      <c r="C32" s="18">
        <v>900</v>
      </c>
      <c r="D32" s="18">
        <v>5900</v>
      </c>
      <c r="E32" s="18">
        <v>5900</v>
      </c>
      <c r="F32" s="17">
        <f t="shared" si="0"/>
        <v>655.5555555555555</v>
      </c>
      <c r="G32" s="17">
        <f t="shared" si="1"/>
        <v>100</v>
      </c>
      <c r="H32" s="15"/>
      <c r="I32" s="15"/>
      <c r="J32" s="15"/>
      <c r="K32" s="15"/>
      <c r="L32" s="15"/>
      <c r="M32" s="7"/>
      <c r="N32" s="7"/>
      <c r="O32" s="7"/>
      <c r="P32" s="7"/>
      <c r="Q32" s="7"/>
      <c r="R32" s="7"/>
      <c r="S32" s="7"/>
      <c r="T32" s="5"/>
    </row>
    <row r="33" spans="1:20" ht="69.75" customHeight="1">
      <c r="A33" s="13" t="s">
        <v>54</v>
      </c>
      <c r="B33" s="14" t="s">
        <v>55</v>
      </c>
      <c r="C33" s="18">
        <v>900</v>
      </c>
      <c r="D33" s="18">
        <v>5900</v>
      </c>
      <c r="E33" s="18">
        <v>5900</v>
      </c>
      <c r="F33" s="17">
        <f t="shared" si="0"/>
        <v>655.5555555555555</v>
      </c>
      <c r="G33" s="17">
        <f t="shared" si="1"/>
        <v>100</v>
      </c>
      <c r="H33" s="15"/>
      <c r="I33" s="15"/>
      <c r="J33" s="15"/>
      <c r="K33" s="15"/>
      <c r="L33" s="15"/>
      <c r="M33" s="7"/>
      <c r="N33" s="7"/>
      <c r="O33" s="7"/>
      <c r="P33" s="7"/>
      <c r="Q33" s="7"/>
      <c r="R33" s="7"/>
      <c r="S33" s="7"/>
      <c r="T33" s="5"/>
    </row>
    <row r="34" spans="1:20" ht="34.5" customHeight="1">
      <c r="A34" s="13" t="s">
        <v>56</v>
      </c>
      <c r="B34" s="14" t="s">
        <v>57</v>
      </c>
      <c r="C34" s="18">
        <v>2100</v>
      </c>
      <c r="D34" s="18">
        <v>2100</v>
      </c>
      <c r="E34" s="18">
        <v>2100</v>
      </c>
      <c r="F34" s="17">
        <f t="shared" si="0"/>
        <v>100</v>
      </c>
      <c r="G34" s="17">
        <f t="shared" si="1"/>
        <v>100</v>
      </c>
      <c r="H34" s="15"/>
      <c r="I34" s="15"/>
      <c r="J34" s="15"/>
      <c r="K34" s="15"/>
      <c r="L34" s="15"/>
      <c r="M34" s="7"/>
      <c r="N34" s="7"/>
      <c r="O34" s="7"/>
      <c r="P34" s="7"/>
      <c r="Q34" s="7"/>
      <c r="R34" s="7"/>
      <c r="S34" s="7"/>
      <c r="T34" s="5"/>
    </row>
    <row r="35" spans="1:20" ht="52.5" customHeight="1">
      <c r="A35" s="13" t="s">
        <v>58</v>
      </c>
      <c r="B35" s="14" t="s">
        <v>59</v>
      </c>
      <c r="C35" s="18">
        <v>40</v>
      </c>
      <c r="D35" s="18">
        <v>40</v>
      </c>
      <c r="E35" s="18">
        <v>40</v>
      </c>
      <c r="F35" s="17">
        <f t="shared" si="0"/>
        <v>100</v>
      </c>
      <c r="G35" s="17">
        <f t="shared" si="1"/>
        <v>100</v>
      </c>
      <c r="H35" s="15"/>
      <c r="I35" s="15"/>
      <c r="J35" s="15"/>
      <c r="K35" s="15"/>
      <c r="L35" s="15"/>
      <c r="M35" s="7"/>
      <c r="N35" s="7"/>
      <c r="O35" s="7"/>
      <c r="P35" s="7"/>
      <c r="Q35" s="7"/>
      <c r="R35" s="7"/>
      <c r="S35" s="7"/>
      <c r="T35" s="5"/>
    </row>
    <row r="36" spans="1:20" ht="173.25">
      <c r="A36" s="13" t="s">
        <v>60</v>
      </c>
      <c r="B36" s="14" t="s">
        <v>61</v>
      </c>
      <c r="C36" s="18">
        <v>30</v>
      </c>
      <c r="D36" s="18">
        <v>30</v>
      </c>
      <c r="E36" s="18">
        <v>30</v>
      </c>
      <c r="F36" s="17">
        <f t="shared" si="0"/>
        <v>100</v>
      </c>
      <c r="G36" s="17">
        <f t="shared" si="1"/>
        <v>100</v>
      </c>
      <c r="H36" s="15"/>
      <c r="I36" s="15"/>
      <c r="J36" s="15"/>
      <c r="K36" s="15"/>
      <c r="L36" s="15"/>
      <c r="M36" s="7"/>
      <c r="N36" s="7"/>
      <c r="O36" s="7"/>
      <c r="P36" s="7"/>
      <c r="Q36" s="7"/>
      <c r="R36" s="7"/>
      <c r="S36" s="7"/>
      <c r="T36" s="5"/>
    </row>
    <row r="37" spans="1:20" ht="94.5">
      <c r="A37" s="13" t="s">
        <v>62</v>
      </c>
      <c r="B37" s="14" t="s">
        <v>63</v>
      </c>
      <c r="C37" s="18">
        <v>10</v>
      </c>
      <c r="D37" s="18">
        <v>10</v>
      </c>
      <c r="E37" s="18">
        <v>10</v>
      </c>
      <c r="F37" s="17">
        <f t="shared" si="0"/>
        <v>100</v>
      </c>
      <c r="G37" s="17">
        <f t="shared" si="1"/>
        <v>100</v>
      </c>
      <c r="H37" s="15"/>
      <c r="I37" s="15"/>
      <c r="J37" s="15"/>
      <c r="K37" s="15"/>
      <c r="L37" s="15"/>
      <c r="M37" s="7"/>
      <c r="N37" s="7"/>
      <c r="O37" s="7"/>
      <c r="P37" s="7"/>
      <c r="Q37" s="7"/>
      <c r="R37" s="7"/>
      <c r="S37" s="7"/>
      <c r="T37" s="5"/>
    </row>
    <row r="38" spans="1:20" ht="102.75" customHeight="1">
      <c r="A38" s="13" t="s">
        <v>64</v>
      </c>
      <c r="B38" s="14" t="s">
        <v>65</v>
      </c>
      <c r="C38" s="18">
        <v>180</v>
      </c>
      <c r="D38" s="18">
        <v>180</v>
      </c>
      <c r="E38" s="18">
        <v>180</v>
      </c>
      <c r="F38" s="17">
        <f t="shared" si="0"/>
        <v>100</v>
      </c>
      <c r="G38" s="17">
        <f t="shared" si="1"/>
        <v>100</v>
      </c>
      <c r="H38" s="15"/>
      <c r="I38" s="15"/>
      <c r="J38" s="15"/>
      <c r="K38" s="15"/>
      <c r="L38" s="15"/>
      <c r="M38" s="7"/>
      <c r="N38" s="7"/>
      <c r="O38" s="7"/>
      <c r="P38" s="7"/>
      <c r="Q38" s="7"/>
      <c r="R38" s="7"/>
      <c r="S38" s="7"/>
      <c r="T38" s="5"/>
    </row>
    <row r="39" spans="1:20" ht="102" customHeight="1">
      <c r="A39" s="13" t="s">
        <v>66</v>
      </c>
      <c r="B39" s="14" t="s">
        <v>67</v>
      </c>
      <c r="C39" s="18">
        <v>0</v>
      </c>
      <c r="D39" s="18">
        <v>0</v>
      </c>
      <c r="E39" s="18">
        <v>0</v>
      </c>
      <c r="F39" s="17"/>
      <c r="G39" s="17"/>
      <c r="H39" s="15"/>
      <c r="I39" s="15"/>
      <c r="J39" s="15"/>
      <c r="K39" s="15"/>
      <c r="L39" s="15"/>
      <c r="M39" s="7"/>
      <c r="N39" s="7"/>
      <c r="O39" s="7"/>
      <c r="P39" s="7"/>
      <c r="Q39" s="7"/>
      <c r="R39" s="7"/>
      <c r="S39" s="7"/>
      <c r="T39" s="5"/>
    </row>
    <row r="40" spans="1:20" ht="157.5">
      <c r="A40" s="13" t="s">
        <v>68</v>
      </c>
      <c r="B40" s="14" t="s">
        <v>69</v>
      </c>
      <c r="C40" s="18">
        <v>311</v>
      </c>
      <c r="D40" s="18">
        <v>311</v>
      </c>
      <c r="E40" s="18">
        <v>311</v>
      </c>
      <c r="F40" s="17">
        <f t="shared" si="0"/>
        <v>100</v>
      </c>
      <c r="G40" s="17">
        <f t="shared" si="1"/>
        <v>100</v>
      </c>
      <c r="H40" s="15"/>
      <c r="I40" s="15"/>
      <c r="J40" s="15"/>
      <c r="K40" s="15"/>
      <c r="L40" s="15"/>
      <c r="M40" s="7"/>
      <c r="N40" s="7"/>
      <c r="O40" s="7"/>
      <c r="P40" s="7"/>
      <c r="Q40" s="7"/>
      <c r="R40" s="7"/>
      <c r="S40" s="7"/>
      <c r="T40" s="5"/>
    </row>
    <row r="41" spans="1:20" ht="63">
      <c r="A41" s="13" t="s">
        <v>70</v>
      </c>
      <c r="B41" s="14" t="s">
        <v>71</v>
      </c>
      <c r="C41" s="18">
        <v>45</v>
      </c>
      <c r="D41" s="18">
        <v>45</v>
      </c>
      <c r="E41" s="18">
        <v>45</v>
      </c>
      <c r="F41" s="17">
        <f t="shared" si="0"/>
        <v>100</v>
      </c>
      <c r="G41" s="17">
        <f t="shared" si="1"/>
        <v>100</v>
      </c>
      <c r="H41" s="15"/>
      <c r="I41" s="15"/>
      <c r="J41" s="15"/>
      <c r="K41" s="15"/>
      <c r="L41" s="15"/>
      <c r="M41" s="7"/>
      <c r="N41" s="7"/>
      <c r="O41" s="7"/>
      <c r="P41" s="7"/>
      <c r="Q41" s="7"/>
      <c r="R41" s="7"/>
      <c r="S41" s="7"/>
      <c r="T41" s="5"/>
    </row>
    <row r="42" spans="1:20" ht="63">
      <c r="A42" s="13" t="s">
        <v>72</v>
      </c>
      <c r="B42" s="14" t="s">
        <v>73</v>
      </c>
      <c r="C42" s="18">
        <v>26</v>
      </c>
      <c r="D42" s="18">
        <v>26</v>
      </c>
      <c r="E42" s="18">
        <v>26</v>
      </c>
      <c r="F42" s="17">
        <f t="shared" si="0"/>
        <v>100</v>
      </c>
      <c r="G42" s="17">
        <f t="shared" si="1"/>
        <v>100</v>
      </c>
      <c r="H42" s="15"/>
      <c r="I42" s="15"/>
      <c r="J42" s="15"/>
      <c r="K42" s="15"/>
      <c r="L42" s="15"/>
      <c r="M42" s="7"/>
      <c r="N42" s="7"/>
      <c r="O42" s="7"/>
      <c r="P42" s="7"/>
      <c r="Q42" s="7"/>
      <c r="R42" s="7"/>
      <c r="S42" s="7"/>
      <c r="T42" s="5"/>
    </row>
    <row r="43" spans="1:20" ht="47.25">
      <c r="A43" s="13" t="s">
        <v>74</v>
      </c>
      <c r="B43" s="14" t="s">
        <v>75</v>
      </c>
      <c r="C43" s="18">
        <v>190</v>
      </c>
      <c r="D43" s="18">
        <v>190</v>
      </c>
      <c r="E43" s="18">
        <v>190</v>
      </c>
      <c r="F43" s="17">
        <f t="shared" si="0"/>
        <v>100</v>
      </c>
      <c r="G43" s="17">
        <f t="shared" si="1"/>
        <v>100</v>
      </c>
      <c r="H43" s="15"/>
      <c r="I43" s="15"/>
      <c r="J43" s="15"/>
      <c r="K43" s="15"/>
      <c r="L43" s="15"/>
      <c r="M43" s="7"/>
      <c r="N43" s="7"/>
      <c r="O43" s="7"/>
      <c r="P43" s="7"/>
      <c r="Q43" s="7"/>
      <c r="R43" s="7"/>
      <c r="S43" s="7"/>
      <c r="T43" s="5"/>
    </row>
    <row r="44" spans="1:20" ht="31.5">
      <c r="A44" s="13" t="s">
        <v>76</v>
      </c>
      <c r="B44" s="14" t="s">
        <v>77</v>
      </c>
      <c r="C44" s="18">
        <v>50</v>
      </c>
      <c r="D44" s="18">
        <v>50</v>
      </c>
      <c r="E44" s="18">
        <v>50</v>
      </c>
      <c r="F44" s="17">
        <f t="shared" si="0"/>
        <v>100</v>
      </c>
      <c r="G44" s="17">
        <f t="shared" si="1"/>
        <v>100</v>
      </c>
      <c r="H44" s="15"/>
      <c r="I44" s="15"/>
      <c r="J44" s="15"/>
      <c r="K44" s="15"/>
      <c r="L44" s="15"/>
      <c r="M44" s="7"/>
      <c r="N44" s="7"/>
      <c r="O44" s="7"/>
      <c r="P44" s="7"/>
      <c r="Q44" s="7"/>
      <c r="R44" s="7"/>
      <c r="S44" s="7"/>
      <c r="T44" s="5"/>
    </row>
    <row r="45" spans="1:20" ht="102.75" customHeight="1">
      <c r="A45" s="13" t="s">
        <v>78</v>
      </c>
      <c r="B45" s="14" t="s">
        <v>79</v>
      </c>
      <c r="C45" s="18">
        <v>150</v>
      </c>
      <c r="D45" s="18">
        <v>150</v>
      </c>
      <c r="E45" s="18">
        <v>150</v>
      </c>
      <c r="F45" s="17">
        <f t="shared" si="0"/>
        <v>100</v>
      </c>
      <c r="G45" s="17">
        <f t="shared" si="1"/>
        <v>100</v>
      </c>
      <c r="H45" s="15"/>
      <c r="I45" s="15"/>
      <c r="J45" s="15"/>
      <c r="K45" s="15"/>
      <c r="L45" s="15"/>
      <c r="M45" s="7"/>
      <c r="N45" s="7"/>
      <c r="O45" s="7"/>
      <c r="P45" s="7"/>
      <c r="Q45" s="7"/>
      <c r="R45" s="7"/>
      <c r="S45" s="7"/>
      <c r="T45" s="5"/>
    </row>
    <row r="46" spans="1:20" ht="78.75">
      <c r="A46" s="13" t="s">
        <v>80</v>
      </c>
      <c r="B46" s="14" t="s">
        <v>81</v>
      </c>
      <c r="C46" s="18">
        <v>0</v>
      </c>
      <c r="D46" s="18">
        <v>0</v>
      </c>
      <c r="E46" s="18">
        <v>0</v>
      </c>
      <c r="F46" s="17"/>
      <c r="G46" s="17"/>
      <c r="H46" s="15"/>
      <c r="I46" s="15"/>
      <c r="J46" s="15"/>
      <c r="K46" s="15"/>
      <c r="L46" s="15"/>
      <c r="M46" s="7"/>
      <c r="N46" s="7"/>
      <c r="O46" s="7"/>
      <c r="P46" s="7"/>
      <c r="Q46" s="7"/>
      <c r="R46" s="7"/>
      <c r="S46" s="7"/>
      <c r="T46" s="5"/>
    </row>
    <row r="47" spans="1:20" ht="94.5">
      <c r="A47" s="13" t="s">
        <v>82</v>
      </c>
      <c r="B47" s="14" t="s">
        <v>416</v>
      </c>
      <c r="C47" s="18">
        <v>0</v>
      </c>
      <c r="D47" s="18">
        <v>0</v>
      </c>
      <c r="E47" s="18">
        <v>0</v>
      </c>
      <c r="F47" s="17"/>
      <c r="G47" s="17"/>
      <c r="H47" s="15"/>
      <c r="I47" s="15"/>
      <c r="J47" s="15"/>
      <c r="K47" s="15"/>
      <c r="L47" s="15"/>
      <c r="M47" s="7"/>
      <c r="N47" s="7"/>
      <c r="O47" s="7"/>
      <c r="P47" s="7"/>
      <c r="Q47" s="7"/>
      <c r="R47" s="7"/>
      <c r="S47" s="7"/>
      <c r="T47" s="5"/>
    </row>
    <row r="48" spans="1:20" ht="47.25">
      <c r="A48" s="13" t="s">
        <v>83</v>
      </c>
      <c r="B48" s="14" t="s">
        <v>84</v>
      </c>
      <c r="C48" s="18">
        <v>1419</v>
      </c>
      <c r="D48" s="18">
        <v>1419</v>
      </c>
      <c r="E48" s="18">
        <v>1419</v>
      </c>
      <c r="F48" s="17">
        <f t="shared" si="0"/>
        <v>100</v>
      </c>
      <c r="G48" s="17">
        <f t="shared" si="1"/>
        <v>100</v>
      </c>
      <c r="H48" s="15"/>
      <c r="I48" s="15"/>
      <c r="J48" s="15"/>
      <c r="K48" s="15"/>
      <c r="L48" s="15"/>
      <c r="M48" s="7"/>
      <c r="N48" s="7"/>
      <c r="O48" s="7"/>
      <c r="P48" s="7"/>
      <c r="Q48" s="7"/>
      <c r="R48" s="7"/>
      <c r="S48" s="7"/>
      <c r="T48" s="5"/>
    </row>
    <row r="49" spans="1:20" ht="63">
      <c r="A49" s="13" t="s">
        <v>85</v>
      </c>
      <c r="B49" s="14" t="s">
        <v>86</v>
      </c>
      <c r="C49" s="18">
        <v>1419</v>
      </c>
      <c r="D49" s="18">
        <v>1419</v>
      </c>
      <c r="E49" s="18">
        <v>1419</v>
      </c>
      <c r="F49" s="17">
        <f t="shared" si="0"/>
        <v>100</v>
      </c>
      <c r="G49" s="17">
        <f t="shared" si="1"/>
        <v>100</v>
      </c>
      <c r="H49" s="15"/>
      <c r="I49" s="15"/>
      <c r="J49" s="15"/>
      <c r="K49" s="15"/>
      <c r="L49" s="15"/>
      <c r="M49" s="7"/>
      <c r="N49" s="7"/>
      <c r="O49" s="7"/>
      <c r="P49" s="7"/>
      <c r="Q49" s="7"/>
      <c r="R49" s="7"/>
      <c r="S49" s="7"/>
      <c r="T49" s="5"/>
    </row>
    <row r="50" spans="1:20" ht="31.5">
      <c r="A50" s="13" t="s">
        <v>87</v>
      </c>
      <c r="B50" s="14" t="s">
        <v>88</v>
      </c>
      <c r="C50" s="18">
        <v>100</v>
      </c>
      <c r="D50" s="18">
        <v>100</v>
      </c>
      <c r="E50" s="18">
        <v>100</v>
      </c>
      <c r="F50" s="17">
        <f t="shared" si="0"/>
        <v>100</v>
      </c>
      <c r="G50" s="17">
        <f t="shared" si="1"/>
        <v>100</v>
      </c>
      <c r="H50" s="15"/>
      <c r="I50" s="15"/>
      <c r="J50" s="15"/>
      <c r="K50" s="15"/>
      <c r="L50" s="15"/>
      <c r="M50" s="7"/>
      <c r="N50" s="7"/>
      <c r="O50" s="7"/>
      <c r="P50" s="7"/>
      <c r="Q50" s="7"/>
      <c r="R50" s="7"/>
      <c r="S50" s="7"/>
      <c r="T50" s="5"/>
    </row>
    <row r="51" spans="1:20" ht="31.5">
      <c r="A51" s="13" t="s">
        <v>89</v>
      </c>
      <c r="B51" s="14" t="s">
        <v>90</v>
      </c>
      <c r="C51" s="18">
        <v>100</v>
      </c>
      <c r="D51" s="18">
        <v>100</v>
      </c>
      <c r="E51" s="18">
        <v>100</v>
      </c>
      <c r="F51" s="17">
        <f t="shared" si="0"/>
        <v>100</v>
      </c>
      <c r="G51" s="17">
        <f t="shared" si="1"/>
        <v>100</v>
      </c>
      <c r="H51" s="15"/>
      <c r="I51" s="15"/>
      <c r="J51" s="15"/>
      <c r="K51" s="15"/>
      <c r="L51" s="15"/>
      <c r="M51" s="7"/>
      <c r="N51" s="7"/>
      <c r="O51" s="7"/>
      <c r="P51" s="7"/>
      <c r="Q51" s="7"/>
      <c r="R51" s="7"/>
      <c r="S51" s="7"/>
      <c r="T51" s="5"/>
    </row>
    <row r="52" spans="1:20" ht="31.5">
      <c r="A52" s="13" t="s">
        <v>91</v>
      </c>
      <c r="B52" s="14" t="s">
        <v>92</v>
      </c>
      <c r="C52" s="18">
        <v>372359</v>
      </c>
      <c r="D52" s="18">
        <v>408525.1</v>
      </c>
      <c r="E52" s="18">
        <v>574009.2</v>
      </c>
      <c r="F52" s="17">
        <f t="shared" si="0"/>
        <v>154.15478073579527</v>
      </c>
      <c r="G52" s="17">
        <f t="shared" si="1"/>
        <v>140.50769463124786</v>
      </c>
      <c r="H52" s="15"/>
      <c r="I52" s="15"/>
      <c r="J52" s="15"/>
      <c r="K52" s="15"/>
      <c r="L52" s="15"/>
      <c r="M52" s="7"/>
      <c r="N52" s="7"/>
      <c r="O52" s="7"/>
      <c r="P52" s="7"/>
      <c r="Q52" s="7"/>
      <c r="R52" s="7"/>
      <c r="S52" s="7"/>
      <c r="T52" s="5"/>
    </row>
    <row r="53" spans="1:20" ht="63">
      <c r="A53" s="13" t="s">
        <v>93</v>
      </c>
      <c r="B53" s="14" t="s">
        <v>94</v>
      </c>
      <c r="C53" s="18">
        <f>C54+C57+C63+C87</f>
        <v>372359</v>
      </c>
      <c r="D53" s="18">
        <f>D54+D57+D63+D87</f>
        <v>408525.10000000003</v>
      </c>
      <c r="E53" s="18">
        <f>E54+E57+E63+E87</f>
        <v>574009.2</v>
      </c>
      <c r="F53" s="17">
        <f t="shared" si="0"/>
        <v>154.15478073579527</v>
      </c>
      <c r="G53" s="17">
        <f t="shared" si="1"/>
        <v>140.50769463124786</v>
      </c>
      <c r="H53" s="15"/>
      <c r="I53" s="15"/>
      <c r="J53" s="15"/>
      <c r="K53" s="15"/>
      <c r="L53" s="15"/>
      <c r="M53" s="7"/>
      <c r="N53" s="7"/>
      <c r="O53" s="7"/>
      <c r="P53" s="7"/>
      <c r="Q53" s="7"/>
      <c r="R53" s="7"/>
      <c r="S53" s="7"/>
      <c r="T53" s="5"/>
    </row>
    <row r="54" spans="1:20" ht="47.25">
      <c r="A54" s="13" t="s">
        <v>95</v>
      </c>
      <c r="B54" s="14" t="s">
        <v>96</v>
      </c>
      <c r="C54" s="18">
        <f>SUM(C55:C56)</f>
        <v>43215.3</v>
      </c>
      <c r="D54" s="18">
        <f>SUM(D55:D56)</f>
        <v>43215.3</v>
      </c>
      <c r="E54" s="18">
        <f>SUM(E55:E56)</f>
        <v>43215.3</v>
      </c>
      <c r="F54" s="17">
        <f t="shared" si="0"/>
        <v>100</v>
      </c>
      <c r="G54" s="17">
        <f t="shared" si="1"/>
        <v>100</v>
      </c>
      <c r="H54" s="15"/>
      <c r="I54" s="15"/>
      <c r="J54" s="15"/>
      <c r="K54" s="15"/>
      <c r="L54" s="15"/>
      <c r="M54" s="7"/>
      <c r="N54" s="7"/>
      <c r="O54" s="7"/>
      <c r="P54" s="7"/>
      <c r="Q54" s="7"/>
      <c r="R54" s="7"/>
      <c r="S54" s="7"/>
      <c r="T54" s="5"/>
    </row>
    <row r="55" spans="1:20" ht="47.25">
      <c r="A55" s="13" t="s">
        <v>97</v>
      </c>
      <c r="B55" s="14" t="s">
        <v>98</v>
      </c>
      <c r="C55" s="18">
        <v>34176</v>
      </c>
      <c r="D55" s="18">
        <v>34176</v>
      </c>
      <c r="E55" s="18">
        <v>34176</v>
      </c>
      <c r="F55" s="17">
        <f t="shared" si="0"/>
        <v>100</v>
      </c>
      <c r="G55" s="17">
        <f t="shared" si="1"/>
        <v>100</v>
      </c>
      <c r="H55" s="15"/>
      <c r="I55" s="15"/>
      <c r="J55" s="15"/>
      <c r="K55" s="15"/>
      <c r="L55" s="15"/>
      <c r="M55" s="7"/>
      <c r="N55" s="7"/>
      <c r="O55" s="7"/>
      <c r="P55" s="7"/>
      <c r="Q55" s="7"/>
      <c r="R55" s="7"/>
      <c r="S55" s="7"/>
      <c r="T55" s="5"/>
    </row>
    <row r="56" spans="1:20" ht="63">
      <c r="A56" s="13" t="s">
        <v>99</v>
      </c>
      <c r="B56" s="14" t="s">
        <v>100</v>
      </c>
      <c r="C56" s="18">
        <v>9039.3</v>
      </c>
      <c r="D56" s="18">
        <v>9039.3</v>
      </c>
      <c r="E56" s="18">
        <v>9039.3</v>
      </c>
      <c r="F56" s="17">
        <f t="shared" si="0"/>
        <v>100</v>
      </c>
      <c r="G56" s="17">
        <f t="shared" si="1"/>
        <v>100</v>
      </c>
      <c r="H56" s="15"/>
      <c r="I56" s="15"/>
      <c r="J56" s="15"/>
      <c r="K56" s="15"/>
      <c r="L56" s="15"/>
      <c r="M56" s="7"/>
      <c r="N56" s="7"/>
      <c r="O56" s="7"/>
      <c r="P56" s="7"/>
      <c r="Q56" s="7"/>
      <c r="R56" s="7"/>
      <c r="S56" s="7"/>
      <c r="T56" s="5"/>
    </row>
    <row r="57" spans="1:20" ht="47.25">
      <c r="A57" s="13" t="s">
        <v>101</v>
      </c>
      <c r="B57" s="14" t="s">
        <v>102</v>
      </c>
      <c r="C57" s="18">
        <v>68338</v>
      </c>
      <c r="D57" s="18">
        <f>SUM(D58:D62)</f>
        <v>90007.40000000001</v>
      </c>
      <c r="E57" s="18">
        <f>SUM(E58:E62)</f>
        <v>177059.8</v>
      </c>
      <c r="F57" s="17">
        <f t="shared" si="0"/>
        <v>259.09420820041555</v>
      </c>
      <c r="G57" s="17">
        <f t="shared" si="1"/>
        <v>196.7169366074345</v>
      </c>
      <c r="H57" s="15"/>
      <c r="I57" s="15"/>
      <c r="J57" s="15"/>
      <c r="K57" s="15"/>
      <c r="L57" s="15"/>
      <c r="M57" s="7"/>
      <c r="N57" s="7"/>
      <c r="O57" s="7"/>
      <c r="P57" s="7"/>
      <c r="Q57" s="7"/>
      <c r="R57" s="7"/>
      <c r="S57" s="7"/>
      <c r="T57" s="5"/>
    </row>
    <row r="58" spans="1:20" ht="47.25">
      <c r="A58" s="13" t="s">
        <v>455</v>
      </c>
      <c r="B58" s="14" t="s">
        <v>454</v>
      </c>
      <c r="C58" s="18"/>
      <c r="D58" s="18"/>
      <c r="E58" s="18">
        <f>420.2+528.8</f>
        <v>949</v>
      </c>
      <c r="F58" s="17"/>
      <c r="G58" s="17"/>
      <c r="H58" s="15"/>
      <c r="I58" s="15"/>
      <c r="J58" s="15"/>
      <c r="K58" s="15"/>
      <c r="L58" s="15"/>
      <c r="M58" s="7"/>
      <c r="N58" s="7"/>
      <c r="O58" s="7"/>
      <c r="P58" s="7"/>
      <c r="Q58" s="7"/>
      <c r="R58" s="7"/>
      <c r="S58" s="7"/>
      <c r="T58" s="5"/>
    </row>
    <row r="59" spans="1:20" ht="78.75">
      <c r="A59" s="13" t="s">
        <v>103</v>
      </c>
      <c r="B59" s="14" t="s">
        <v>104</v>
      </c>
      <c r="C59" s="18">
        <v>0</v>
      </c>
      <c r="D59" s="18">
        <v>4157.3</v>
      </c>
      <c r="E59" s="18">
        <f>5915.9+4324.3</f>
        <v>10240.2</v>
      </c>
      <c r="F59" s="17"/>
      <c r="G59" s="17">
        <f t="shared" si="1"/>
        <v>246.31852404204656</v>
      </c>
      <c r="H59" s="15"/>
      <c r="I59" s="15"/>
      <c r="J59" s="15"/>
      <c r="K59" s="15"/>
      <c r="L59" s="15"/>
      <c r="M59" s="7"/>
      <c r="N59" s="7"/>
      <c r="O59" s="7"/>
      <c r="P59" s="7"/>
      <c r="Q59" s="7"/>
      <c r="R59" s="7"/>
      <c r="S59" s="7"/>
      <c r="T59" s="5"/>
    </row>
    <row r="60" spans="1:20" ht="45.75" customHeight="1">
      <c r="A60" s="13" t="s">
        <v>446</v>
      </c>
      <c r="B60" s="14" t="s">
        <v>445</v>
      </c>
      <c r="C60" s="18">
        <v>0</v>
      </c>
      <c r="D60" s="18">
        <v>4223</v>
      </c>
      <c r="E60" s="18">
        <v>4223</v>
      </c>
      <c r="F60" s="17"/>
      <c r="G60" s="17">
        <f t="shared" si="1"/>
        <v>100</v>
      </c>
      <c r="H60" s="15"/>
      <c r="I60" s="15"/>
      <c r="J60" s="15"/>
      <c r="K60" s="15"/>
      <c r="L60" s="15"/>
      <c r="M60" s="7"/>
      <c r="N60" s="7"/>
      <c r="O60" s="7"/>
      <c r="P60" s="7"/>
      <c r="Q60" s="7"/>
      <c r="R60" s="7"/>
      <c r="S60" s="7"/>
      <c r="T60" s="5"/>
    </row>
    <row r="61" spans="1:20" ht="47.25">
      <c r="A61" s="13" t="s">
        <v>457</v>
      </c>
      <c r="B61" s="14" t="s">
        <v>456</v>
      </c>
      <c r="C61" s="18"/>
      <c r="D61" s="18"/>
      <c r="E61" s="18">
        <v>72044</v>
      </c>
      <c r="F61" s="17"/>
      <c r="G61" s="17"/>
      <c r="H61" s="15"/>
      <c r="I61" s="15"/>
      <c r="J61" s="15"/>
      <c r="K61" s="15"/>
      <c r="L61" s="15"/>
      <c r="M61" s="7"/>
      <c r="N61" s="7"/>
      <c r="O61" s="7"/>
      <c r="P61" s="7"/>
      <c r="Q61" s="7"/>
      <c r="R61" s="7"/>
      <c r="S61" s="7"/>
      <c r="T61" s="5"/>
    </row>
    <row r="62" spans="1:20" ht="31.5">
      <c r="A62" s="13" t="s">
        <v>105</v>
      </c>
      <c r="B62" s="14" t="s">
        <v>106</v>
      </c>
      <c r="C62" s="18">
        <v>68337.9</v>
      </c>
      <c r="D62" s="18">
        <v>81627.1</v>
      </c>
      <c r="E62" s="18">
        <v>89603.6</v>
      </c>
      <c r="F62" s="17">
        <f t="shared" si="0"/>
        <v>131.11845696165673</v>
      </c>
      <c r="G62" s="17">
        <f t="shared" si="1"/>
        <v>109.77187723194871</v>
      </c>
      <c r="H62" s="15"/>
      <c r="I62" s="15"/>
      <c r="J62" s="15"/>
      <c r="K62" s="15"/>
      <c r="L62" s="15"/>
      <c r="M62" s="7"/>
      <c r="N62" s="7"/>
      <c r="O62" s="7"/>
      <c r="P62" s="7"/>
      <c r="Q62" s="7"/>
      <c r="R62" s="7"/>
      <c r="S62" s="7"/>
      <c r="T62" s="5"/>
    </row>
    <row r="63" spans="1:20" ht="52.5" customHeight="1">
      <c r="A63" s="13" t="s">
        <v>107</v>
      </c>
      <c r="B63" s="14" t="s">
        <v>108</v>
      </c>
      <c r="C63" s="18">
        <f>SUM(C64:C86)</f>
        <v>260608.5</v>
      </c>
      <c r="D63" s="18">
        <f>SUM(D64:D86)</f>
        <v>274985.2</v>
      </c>
      <c r="E63" s="18">
        <f>SUM(E64:E86)</f>
        <v>352910.5</v>
      </c>
      <c r="F63" s="17">
        <f t="shared" si="0"/>
        <v>135.41787777451617</v>
      </c>
      <c r="G63" s="17">
        <f t="shared" si="1"/>
        <v>128.33799782679213</v>
      </c>
      <c r="H63" s="15"/>
      <c r="I63" s="15"/>
      <c r="J63" s="15"/>
      <c r="K63" s="15"/>
      <c r="L63" s="15"/>
      <c r="M63" s="7"/>
      <c r="N63" s="7"/>
      <c r="O63" s="7"/>
      <c r="P63" s="7"/>
      <c r="Q63" s="7"/>
      <c r="R63" s="7"/>
      <c r="S63" s="7"/>
      <c r="T63" s="5"/>
    </row>
    <row r="64" spans="1:20" ht="39.75" customHeight="1">
      <c r="A64" s="13" t="s">
        <v>465</v>
      </c>
      <c r="B64" s="14" t="s">
        <v>463</v>
      </c>
      <c r="C64" s="18"/>
      <c r="D64" s="18"/>
      <c r="E64" s="18">
        <v>200</v>
      </c>
      <c r="F64" s="17"/>
      <c r="G64" s="17"/>
      <c r="H64" s="15"/>
      <c r="I64" s="15"/>
      <c r="J64" s="15"/>
      <c r="K64" s="15"/>
      <c r="L64" s="15"/>
      <c r="M64" s="7"/>
      <c r="N64" s="7"/>
      <c r="O64" s="7"/>
      <c r="P64" s="7"/>
      <c r="Q64" s="7"/>
      <c r="R64" s="7"/>
      <c r="S64" s="7"/>
      <c r="T64" s="5"/>
    </row>
    <row r="65" spans="1:20" ht="69" customHeight="1">
      <c r="A65" s="13" t="s">
        <v>109</v>
      </c>
      <c r="B65" s="14" t="s">
        <v>110</v>
      </c>
      <c r="C65" s="18">
        <v>1145.4</v>
      </c>
      <c r="D65" s="18">
        <v>1145.4</v>
      </c>
      <c r="E65" s="18">
        <v>1145.4</v>
      </c>
      <c r="F65" s="17">
        <f t="shared" si="0"/>
        <v>100</v>
      </c>
      <c r="G65" s="17">
        <f t="shared" si="1"/>
        <v>100</v>
      </c>
      <c r="H65" s="15"/>
      <c r="I65" s="15"/>
      <c r="J65" s="15"/>
      <c r="K65" s="15"/>
      <c r="L65" s="15"/>
      <c r="M65" s="7"/>
      <c r="N65" s="7"/>
      <c r="O65" s="7"/>
      <c r="P65" s="7"/>
      <c r="Q65" s="7"/>
      <c r="R65" s="7"/>
      <c r="S65" s="7"/>
      <c r="T65" s="5"/>
    </row>
    <row r="66" spans="1:20" ht="47.25">
      <c r="A66" s="13" t="s">
        <v>111</v>
      </c>
      <c r="B66" s="14" t="s">
        <v>112</v>
      </c>
      <c r="C66" s="18">
        <v>3993.5</v>
      </c>
      <c r="D66" s="18">
        <v>3400</v>
      </c>
      <c r="E66" s="18">
        <v>3400</v>
      </c>
      <c r="F66" s="17">
        <f t="shared" si="0"/>
        <v>85.138349818455</v>
      </c>
      <c r="G66" s="17">
        <f t="shared" si="1"/>
        <v>100</v>
      </c>
      <c r="H66" s="15"/>
      <c r="I66" s="15"/>
      <c r="J66" s="15"/>
      <c r="K66" s="15"/>
      <c r="L66" s="15"/>
      <c r="M66" s="7"/>
      <c r="N66" s="7"/>
      <c r="O66" s="7"/>
      <c r="P66" s="7"/>
      <c r="Q66" s="7"/>
      <c r="R66" s="7"/>
      <c r="S66" s="7"/>
      <c r="T66" s="5"/>
    </row>
    <row r="67" spans="1:20" ht="63">
      <c r="A67" s="13" t="s">
        <v>113</v>
      </c>
      <c r="B67" s="14" t="s">
        <v>114</v>
      </c>
      <c r="C67" s="18">
        <v>27102</v>
      </c>
      <c r="D67" s="18">
        <v>27102</v>
      </c>
      <c r="E67" s="18">
        <v>27102</v>
      </c>
      <c r="F67" s="17">
        <f t="shared" si="0"/>
        <v>100</v>
      </c>
      <c r="G67" s="17">
        <f t="shared" si="1"/>
        <v>100</v>
      </c>
      <c r="H67" s="15"/>
      <c r="I67" s="15"/>
      <c r="J67" s="15"/>
      <c r="K67" s="15"/>
      <c r="L67" s="15"/>
      <c r="M67" s="7"/>
      <c r="N67" s="7"/>
      <c r="O67" s="7"/>
      <c r="P67" s="7"/>
      <c r="Q67" s="7"/>
      <c r="R67" s="7"/>
      <c r="S67" s="7"/>
      <c r="T67" s="5"/>
    </row>
    <row r="68" spans="1:20" ht="126">
      <c r="A68" s="13" t="s">
        <v>115</v>
      </c>
      <c r="B68" s="14" t="s">
        <v>116</v>
      </c>
      <c r="C68" s="18">
        <v>2739.4</v>
      </c>
      <c r="D68" s="18">
        <v>2739.4</v>
      </c>
      <c r="E68" s="18">
        <v>2444.4</v>
      </c>
      <c r="F68" s="17">
        <f t="shared" si="0"/>
        <v>89.23121851500329</v>
      </c>
      <c r="G68" s="17">
        <f t="shared" si="1"/>
        <v>89.23121851500329</v>
      </c>
      <c r="H68" s="15"/>
      <c r="I68" s="15"/>
      <c r="J68" s="15"/>
      <c r="K68" s="15"/>
      <c r="L68" s="15"/>
      <c r="M68" s="7"/>
      <c r="N68" s="7"/>
      <c r="O68" s="7"/>
      <c r="P68" s="7"/>
      <c r="Q68" s="7"/>
      <c r="R68" s="7"/>
      <c r="S68" s="7"/>
      <c r="T68" s="5"/>
    </row>
    <row r="69" spans="1:20" ht="47.25">
      <c r="A69" s="13" t="s">
        <v>431</v>
      </c>
      <c r="B69" s="14" t="s">
        <v>421</v>
      </c>
      <c r="C69" s="18">
        <v>2537</v>
      </c>
      <c r="D69" s="18">
        <v>2537</v>
      </c>
      <c r="E69" s="18">
        <v>0</v>
      </c>
      <c r="F69" s="17">
        <f t="shared" si="0"/>
        <v>0</v>
      </c>
      <c r="G69" s="17">
        <f t="shared" si="1"/>
        <v>0</v>
      </c>
      <c r="H69" s="15"/>
      <c r="I69" s="15"/>
      <c r="J69" s="15"/>
      <c r="K69" s="15"/>
      <c r="L69" s="15"/>
      <c r="M69" s="7"/>
      <c r="N69" s="7"/>
      <c r="O69" s="7"/>
      <c r="P69" s="7"/>
      <c r="Q69" s="7"/>
      <c r="R69" s="7"/>
      <c r="S69" s="7"/>
      <c r="T69" s="5"/>
    </row>
    <row r="70" spans="1:20" ht="78.75">
      <c r="A70" s="13" t="s">
        <v>448</v>
      </c>
      <c r="B70" s="14" t="s">
        <v>447</v>
      </c>
      <c r="C70" s="18">
        <v>0</v>
      </c>
      <c r="D70" s="18">
        <v>400.5</v>
      </c>
      <c r="E70" s="18">
        <v>0</v>
      </c>
      <c r="F70" s="17"/>
      <c r="G70" s="17">
        <f aca="true" t="shared" si="2" ref="G70:G133">E70/D70*100</f>
        <v>0</v>
      </c>
      <c r="H70" s="15"/>
      <c r="I70" s="15"/>
      <c r="J70" s="15"/>
      <c r="K70" s="15"/>
      <c r="L70" s="15"/>
      <c r="M70" s="7"/>
      <c r="N70" s="7"/>
      <c r="O70" s="7"/>
      <c r="P70" s="7"/>
      <c r="Q70" s="7"/>
      <c r="R70" s="7"/>
      <c r="S70" s="7"/>
      <c r="T70" s="5"/>
    </row>
    <row r="71" spans="1:20" ht="63">
      <c r="A71" s="13" t="s">
        <v>432</v>
      </c>
      <c r="B71" s="14" t="s">
        <v>422</v>
      </c>
      <c r="C71" s="18">
        <v>5736.5</v>
      </c>
      <c r="D71" s="18">
        <v>5736.5</v>
      </c>
      <c r="E71" s="18">
        <v>524.3</v>
      </c>
      <c r="F71" s="17">
        <f aca="true" t="shared" si="3" ref="F71:F133">E71/C71*100</f>
        <v>9.139719341061623</v>
      </c>
      <c r="G71" s="17">
        <f t="shared" si="2"/>
        <v>9.139719341061623</v>
      </c>
      <c r="H71" s="15"/>
      <c r="I71" s="15"/>
      <c r="J71" s="15"/>
      <c r="K71" s="15"/>
      <c r="L71" s="15"/>
      <c r="M71" s="7"/>
      <c r="N71" s="7"/>
      <c r="O71" s="7"/>
      <c r="P71" s="7"/>
      <c r="Q71" s="7"/>
      <c r="R71" s="7"/>
      <c r="S71" s="7"/>
      <c r="T71" s="5"/>
    </row>
    <row r="72" spans="1:20" ht="65.25" customHeight="1">
      <c r="A72" s="13" t="s">
        <v>466</v>
      </c>
      <c r="B72" s="14" t="s">
        <v>458</v>
      </c>
      <c r="C72" s="18">
        <v>2900</v>
      </c>
      <c r="D72" s="18"/>
      <c r="E72" s="18">
        <v>21637</v>
      </c>
      <c r="F72" s="17">
        <f t="shared" si="3"/>
        <v>746.1034482758621</v>
      </c>
      <c r="G72" s="17"/>
      <c r="H72" s="15"/>
      <c r="I72" s="15"/>
      <c r="J72" s="15"/>
      <c r="K72" s="15"/>
      <c r="L72" s="15"/>
      <c r="M72" s="7"/>
      <c r="N72" s="7"/>
      <c r="O72" s="7"/>
      <c r="P72" s="7"/>
      <c r="Q72" s="7"/>
      <c r="R72" s="7"/>
      <c r="S72" s="7"/>
      <c r="T72" s="5"/>
    </row>
    <row r="73" spans="1:20" ht="69.75" customHeight="1">
      <c r="A73" s="13" t="s">
        <v>434</v>
      </c>
      <c r="B73" s="14" t="s">
        <v>423</v>
      </c>
      <c r="C73" s="18">
        <v>1500</v>
      </c>
      <c r="D73" s="18">
        <v>1500</v>
      </c>
      <c r="E73" s="18">
        <v>1600.6</v>
      </c>
      <c r="F73" s="17">
        <f t="shared" si="3"/>
        <v>106.70666666666666</v>
      </c>
      <c r="G73" s="17">
        <f t="shared" si="2"/>
        <v>106.70666666666666</v>
      </c>
      <c r="H73" s="15"/>
      <c r="I73" s="15"/>
      <c r="J73" s="15"/>
      <c r="K73" s="15"/>
      <c r="L73" s="15"/>
      <c r="M73" s="7"/>
      <c r="N73" s="7"/>
      <c r="O73" s="7"/>
      <c r="P73" s="7"/>
      <c r="Q73" s="7"/>
      <c r="R73" s="7"/>
      <c r="S73" s="7"/>
      <c r="T73" s="5"/>
    </row>
    <row r="74" spans="1:20" ht="130.5" customHeight="1">
      <c r="A74" s="13" t="s">
        <v>433</v>
      </c>
      <c r="B74" s="14" t="s">
        <v>424</v>
      </c>
      <c r="C74" s="18">
        <v>200</v>
      </c>
      <c r="D74" s="18">
        <v>2400</v>
      </c>
      <c r="E74" s="18">
        <v>2400</v>
      </c>
      <c r="F74" s="17">
        <f t="shared" si="3"/>
        <v>1200</v>
      </c>
      <c r="G74" s="17">
        <f t="shared" si="2"/>
        <v>100</v>
      </c>
      <c r="H74" s="15"/>
      <c r="I74" s="15"/>
      <c r="J74" s="15"/>
      <c r="K74" s="15"/>
      <c r="L74" s="15"/>
      <c r="M74" s="7"/>
      <c r="N74" s="7"/>
      <c r="O74" s="7"/>
      <c r="P74" s="7"/>
      <c r="Q74" s="7"/>
      <c r="R74" s="7"/>
      <c r="S74" s="7"/>
      <c r="T74" s="5"/>
    </row>
    <row r="75" spans="1:20" ht="117.75" customHeight="1">
      <c r="A75" s="13" t="s">
        <v>435</v>
      </c>
      <c r="B75" s="14" t="s">
        <v>425</v>
      </c>
      <c r="C75" s="18">
        <v>100</v>
      </c>
      <c r="D75" s="18">
        <v>100</v>
      </c>
      <c r="E75" s="18"/>
      <c r="F75" s="17">
        <f t="shared" si="3"/>
        <v>0</v>
      </c>
      <c r="G75" s="17">
        <f t="shared" si="2"/>
        <v>0</v>
      </c>
      <c r="H75" s="15"/>
      <c r="I75" s="15"/>
      <c r="J75" s="15"/>
      <c r="K75" s="15"/>
      <c r="L75" s="15"/>
      <c r="M75" s="7"/>
      <c r="N75" s="7"/>
      <c r="O75" s="7"/>
      <c r="P75" s="7"/>
      <c r="Q75" s="7"/>
      <c r="R75" s="7"/>
      <c r="S75" s="7"/>
      <c r="T75" s="5"/>
    </row>
    <row r="76" spans="1:20" ht="84.75" customHeight="1">
      <c r="A76" s="13" t="s">
        <v>467</v>
      </c>
      <c r="B76" s="14" t="s">
        <v>459</v>
      </c>
      <c r="C76" s="18"/>
      <c r="D76" s="18">
        <v>3384</v>
      </c>
      <c r="E76" s="18">
        <v>6420</v>
      </c>
      <c r="F76" s="17"/>
      <c r="G76" s="17">
        <f t="shared" si="2"/>
        <v>189.7163120567376</v>
      </c>
      <c r="H76" s="15"/>
      <c r="I76" s="15"/>
      <c r="J76" s="15"/>
      <c r="K76" s="15"/>
      <c r="L76" s="15"/>
      <c r="M76" s="7"/>
      <c r="N76" s="7"/>
      <c r="O76" s="7"/>
      <c r="P76" s="7"/>
      <c r="Q76" s="7"/>
      <c r="R76" s="7"/>
      <c r="S76" s="7"/>
      <c r="T76" s="5"/>
    </row>
    <row r="77" spans="1:20" ht="52.5" customHeight="1">
      <c r="A77" s="13" t="s">
        <v>436</v>
      </c>
      <c r="B77" s="14" t="s">
        <v>426</v>
      </c>
      <c r="C77" s="18">
        <v>7489</v>
      </c>
      <c r="D77" s="18">
        <v>7489</v>
      </c>
      <c r="E77" s="18">
        <v>4645.7</v>
      </c>
      <c r="F77" s="17">
        <f t="shared" si="3"/>
        <v>62.03364935238349</v>
      </c>
      <c r="G77" s="17">
        <f t="shared" si="2"/>
        <v>62.03364935238349</v>
      </c>
      <c r="H77" s="15"/>
      <c r="I77" s="15"/>
      <c r="J77" s="15"/>
      <c r="K77" s="15"/>
      <c r="L77" s="15"/>
      <c r="M77" s="7"/>
      <c r="N77" s="7"/>
      <c r="O77" s="7"/>
      <c r="P77" s="7"/>
      <c r="Q77" s="7"/>
      <c r="R77" s="7"/>
      <c r="S77" s="7"/>
      <c r="T77" s="5"/>
    </row>
    <row r="78" spans="1:20" ht="67.5" customHeight="1">
      <c r="A78" s="13" t="s">
        <v>437</v>
      </c>
      <c r="B78" s="14" t="s">
        <v>427</v>
      </c>
      <c r="C78" s="18">
        <v>4300</v>
      </c>
      <c r="D78" s="18">
        <v>4300</v>
      </c>
      <c r="E78" s="18">
        <v>4322</v>
      </c>
      <c r="F78" s="17">
        <f t="shared" si="3"/>
        <v>100.51162790697674</v>
      </c>
      <c r="G78" s="17">
        <f t="shared" si="2"/>
        <v>100.51162790697674</v>
      </c>
      <c r="H78" s="15"/>
      <c r="I78" s="15"/>
      <c r="J78" s="15"/>
      <c r="K78" s="15"/>
      <c r="L78" s="15"/>
      <c r="M78" s="7"/>
      <c r="N78" s="7"/>
      <c r="O78" s="7"/>
      <c r="P78" s="7"/>
      <c r="Q78" s="7"/>
      <c r="R78" s="7"/>
      <c r="S78" s="7"/>
      <c r="T78" s="5"/>
    </row>
    <row r="79" spans="1:20" ht="73.5" customHeight="1">
      <c r="A79" s="13" t="s">
        <v>438</v>
      </c>
      <c r="B79" s="14" t="s">
        <v>428</v>
      </c>
      <c r="C79" s="18">
        <v>362</v>
      </c>
      <c r="D79" s="18">
        <v>362</v>
      </c>
      <c r="E79" s="18">
        <v>239.7</v>
      </c>
      <c r="F79" s="17">
        <f t="shared" si="3"/>
        <v>66.21546961325967</v>
      </c>
      <c r="G79" s="17">
        <f t="shared" si="2"/>
        <v>66.21546961325967</v>
      </c>
      <c r="H79" s="15"/>
      <c r="I79" s="15"/>
      <c r="J79" s="15"/>
      <c r="K79" s="15"/>
      <c r="L79" s="15"/>
      <c r="M79" s="7"/>
      <c r="N79" s="7"/>
      <c r="O79" s="7"/>
      <c r="P79" s="7"/>
      <c r="Q79" s="7"/>
      <c r="R79" s="7"/>
      <c r="S79" s="7"/>
      <c r="T79" s="5"/>
    </row>
    <row r="80" spans="1:20" ht="84.75" customHeight="1">
      <c r="A80" s="13" t="s">
        <v>468</v>
      </c>
      <c r="B80" s="14" t="s">
        <v>460</v>
      </c>
      <c r="C80" s="18"/>
      <c r="D80" s="18">
        <v>627.4</v>
      </c>
      <c r="E80" s="18">
        <v>1070.4</v>
      </c>
      <c r="F80" s="17"/>
      <c r="G80" s="17">
        <f t="shared" si="2"/>
        <v>170.6088619700351</v>
      </c>
      <c r="H80" s="15"/>
      <c r="I80" s="15"/>
      <c r="J80" s="15"/>
      <c r="K80" s="15"/>
      <c r="L80" s="15"/>
      <c r="M80" s="7"/>
      <c r="N80" s="7"/>
      <c r="O80" s="7"/>
      <c r="P80" s="7"/>
      <c r="Q80" s="7"/>
      <c r="R80" s="7"/>
      <c r="S80" s="7"/>
      <c r="T80" s="5"/>
    </row>
    <row r="81" spans="1:20" ht="66.75" customHeight="1">
      <c r="A81" s="13" t="s">
        <v>439</v>
      </c>
      <c r="B81" s="14" t="s">
        <v>429</v>
      </c>
      <c r="C81" s="18">
        <v>1200</v>
      </c>
      <c r="D81" s="18">
        <v>800</v>
      </c>
      <c r="E81" s="18">
        <v>8800</v>
      </c>
      <c r="F81" s="17">
        <f t="shared" si="3"/>
        <v>733.3333333333333</v>
      </c>
      <c r="G81" s="17">
        <f t="shared" si="2"/>
        <v>1100</v>
      </c>
      <c r="H81" s="15"/>
      <c r="I81" s="15"/>
      <c r="J81" s="15"/>
      <c r="K81" s="15"/>
      <c r="L81" s="15"/>
      <c r="M81" s="7"/>
      <c r="N81" s="7"/>
      <c r="O81" s="7"/>
      <c r="P81" s="7"/>
      <c r="Q81" s="7"/>
      <c r="R81" s="7"/>
      <c r="S81" s="7"/>
      <c r="T81" s="5"/>
    </row>
    <row r="82" spans="1:20" ht="66.75" customHeight="1">
      <c r="A82" s="13" t="s">
        <v>469</v>
      </c>
      <c r="B82" s="14" t="s">
        <v>461</v>
      </c>
      <c r="C82" s="18"/>
      <c r="D82" s="18"/>
      <c r="E82" s="18">
        <v>5325.5</v>
      </c>
      <c r="F82" s="17"/>
      <c r="G82" s="17"/>
      <c r="H82" s="15"/>
      <c r="I82" s="15"/>
      <c r="J82" s="15"/>
      <c r="K82" s="15"/>
      <c r="L82" s="15"/>
      <c r="M82" s="7"/>
      <c r="N82" s="7"/>
      <c r="O82" s="7"/>
      <c r="P82" s="7"/>
      <c r="Q82" s="7"/>
      <c r="R82" s="7"/>
      <c r="S82" s="7"/>
      <c r="T82" s="5"/>
    </row>
    <row r="83" spans="1:20" ht="94.5" customHeight="1">
      <c r="A83" s="13" t="s">
        <v>440</v>
      </c>
      <c r="B83" s="14" t="s">
        <v>430</v>
      </c>
      <c r="C83" s="18">
        <v>14590</v>
      </c>
      <c r="D83" s="18">
        <v>14590</v>
      </c>
      <c r="E83" s="18">
        <v>14590</v>
      </c>
      <c r="F83" s="17">
        <f t="shared" si="3"/>
        <v>100</v>
      </c>
      <c r="G83" s="17">
        <f t="shared" si="2"/>
        <v>100</v>
      </c>
      <c r="H83" s="15"/>
      <c r="I83" s="15"/>
      <c r="J83" s="15"/>
      <c r="K83" s="15"/>
      <c r="L83" s="15"/>
      <c r="M83" s="7"/>
      <c r="N83" s="7"/>
      <c r="O83" s="7"/>
      <c r="P83" s="7"/>
      <c r="Q83" s="7"/>
      <c r="R83" s="7"/>
      <c r="S83" s="7"/>
      <c r="T83" s="5"/>
    </row>
    <row r="84" spans="1:20" ht="135.75" customHeight="1">
      <c r="A84" s="13" t="s">
        <v>470</v>
      </c>
      <c r="B84" s="14" t="s">
        <v>464</v>
      </c>
      <c r="C84" s="18"/>
      <c r="D84" s="18">
        <v>100</v>
      </c>
      <c r="E84" s="18"/>
      <c r="F84" s="17"/>
      <c r="G84" s="17">
        <f t="shared" si="2"/>
        <v>0</v>
      </c>
      <c r="H84" s="15"/>
      <c r="I84" s="15"/>
      <c r="J84" s="15"/>
      <c r="K84" s="15"/>
      <c r="L84" s="15"/>
      <c r="M84" s="7"/>
      <c r="N84" s="7"/>
      <c r="O84" s="7"/>
      <c r="P84" s="7"/>
      <c r="Q84" s="7"/>
      <c r="R84" s="7"/>
      <c r="S84" s="7"/>
      <c r="T84" s="5"/>
    </row>
    <row r="85" spans="1:20" ht="66.75" customHeight="1">
      <c r="A85" s="13" t="s">
        <v>471</v>
      </c>
      <c r="B85" s="14" t="s">
        <v>462</v>
      </c>
      <c r="C85" s="18"/>
      <c r="D85" s="18"/>
      <c r="E85" s="18">
        <v>11043.6</v>
      </c>
      <c r="F85" s="17"/>
      <c r="G85" s="17"/>
      <c r="H85" s="15"/>
      <c r="I85" s="15"/>
      <c r="J85" s="15"/>
      <c r="K85" s="15"/>
      <c r="L85" s="15"/>
      <c r="M85" s="7"/>
      <c r="N85" s="7"/>
      <c r="O85" s="7"/>
      <c r="P85" s="7"/>
      <c r="Q85" s="7"/>
      <c r="R85" s="7"/>
      <c r="S85" s="7"/>
      <c r="T85" s="5"/>
    </row>
    <row r="86" spans="1:20" ht="47.25" customHeight="1">
      <c r="A86" s="13" t="s">
        <v>117</v>
      </c>
      <c r="B86" s="14" t="s">
        <v>118</v>
      </c>
      <c r="C86" s="18">
        <v>184713.7</v>
      </c>
      <c r="D86" s="18">
        <v>196272</v>
      </c>
      <c r="E86" s="18">
        <v>235999.9</v>
      </c>
      <c r="F86" s="17">
        <f t="shared" si="3"/>
        <v>127.76523885342559</v>
      </c>
      <c r="G86" s="17">
        <f t="shared" si="2"/>
        <v>120.24124684111845</v>
      </c>
      <c r="H86" s="15"/>
      <c r="I86" s="15"/>
      <c r="J86" s="15"/>
      <c r="K86" s="15"/>
      <c r="L86" s="15"/>
      <c r="M86" s="7"/>
      <c r="N86" s="7"/>
      <c r="O86" s="7"/>
      <c r="P86" s="7"/>
      <c r="Q86" s="7"/>
      <c r="R86" s="7"/>
      <c r="S86" s="7"/>
      <c r="T86" s="5"/>
    </row>
    <row r="87" spans="1:20" ht="31.5">
      <c r="A87" s="13" t="s">
        <v>119</v>
      </c>
      <c r="B87" s="14" t="s">
        <v>120</v>
      </c>
      <c r="C87" s="18">
        <f>SUM(C88:C90)</f>
        <v>197.2</v>
      </c>
      <c r="D87" s="18">
        <f>SUM(D88:D90)</f>
        <v>317.2</v>
      </c>
      <c r="E87" s="18">
        <f>SUM(E88:E90)</f>
        <v>823.5999999999999</v>
      </c>
      <c r="F87" s="17">
        <f t="shared" si="3"/>
        <v>417.64705882352933</v>
      </c>
      <c r="G87" s="17">
        <f t="shared" si="2"/>
        <v>259.6469104665826</v>
      </c>
      <c r="H87" s="15"/>
      <c r="I87" s="15"/>
      <c r="J87" s="15"/>
      <c r="K87" s="15"/>
      <c r="L87" s="15"/>
      <c r="M87" s="7"/>
      <c r="N87" s="7"/>
      <c r="O87" s="7"/>
      <c r="P87" s="7"/>
      <c r="Q87" s="7"/>
      <c r="R87" s="7"/>
      <c r="S87" s="7"/>
      <c r="T87" s="5"/>
    </row>
    <row r="88" spans="1:20" ht="94.5">
      <c r="A88" s="13" t="s">
        <v>121</v>
      </c>
      <c r="B88" s="14" t="s">
        <v>122</v>
      </c>
      <c r="C88" s="18">
        <v>0</v>
      </c>
      <c r="D88" s="18">
        <v>120</v>
      </c>
      <c r="E88" s="18">
        <v>120</v>
      </c>
      <c r="F88" s="17" t="e">
        <f t="shared" si="3"/>
        <v>#DIV/0!</v>
      </c>
      <c r="G88" s="17">
        <f t="shared" si="2"/>
        <v>100</v>
      </c>
      <c r="H88" s="15"/>
      <c r="I88" s="15"/>
      <c r="J88" s="15"/>
      <c r="K88" s="15"/>
      <c r="L88" s="15"/>
      <c r="M88" s="7"/>
      <c r="N88" s="7"/>
      <c r="O88" s="7"/>
      <c r="P88" s="7"/>
      <c r="Q88" s="7"/>
      <c r="R88" s="7"/>
      <c r="S88" s="7"/>
      <c r="T88" s="5"/>
    </row>
    <row r="89" spans="1:20" ht="78.75">
      <c r="A89" s="13" t="s">
        <v>123</v>
      </c>
      <c r="B89" s="14" t="s">
        <v>124</v>
      </c>
      <c r="C89" s="18">
        <v>197.2</v>
      </c>
      <c r="D89" s="18">
        <v>197.2</v>
      </c>
      <c r="E89" s="18">
        <v>197.2</v>
      </c>
      <c r="F89" s="17">
        <f t="shared" si="3"/>
        <v>100</v>
      </c>
      <c r="G89" s="17">
        <f t="shared" si="2"/>
        <v>100</v>
      </c>
      <c r="H89" s="15"/>
      <c r="I89" s="15"/>
      <c r="J89" s="15"/>
      <c r="K89" s="15"/>
      <c r="L89" s="15"/>
      <c r="M89" s="7"/>
      <c r="N89" s="7"/>
      <c r="O89" s="7"/>
      <c r="P89" s="7"/>
      <c r="Q89" s="7"/>
      <c r="R89" s="7"/>
      <c r="S89" s="7"/>
      <c r="T89" s="5"/>
    </row>
    <row r="90" spans="1:20" ht="56.25" customHeight="1">
      <c r="A90" s="13" t="s">
        <v>125</v>
      </c>
      <c r="B90" s="14" t="s">
        <v>126</v>
      </c>
      <c r="C90" s="18"/>
      <c r="D90" s="18">
        <v>0</v>
      </c>
      <c r="E90" s="18">
        <f>189+150+167.4</f>
        <v>506.4</v>
      </c>
      <c r="F90" s="17"/>
      <c r="G90" s="17"/>
      <c r="H90" s="15"/>
      <c r="I90" s="15"/>
      <c r="J90" s="15"/>
      <c r="K90" s="15"/>
      <c r="L90" s="15"/>
      <c r="M90" s="7"/>
      <c r="N90" s="7"/>
      <c r="O90" s="7"/>
      <c r="P90" s="7"/>
      <c r="Q90" s="7"/>
      <c r="R90" s="7"/>
      <c r="S90" s="7"/>
      <c r="T90" s="5"/>
    </row>
    <row r="91" spans="1:20" ht="85.5" customHeight="1">
      <c r="A91" s="13" t="s">
        <v>127</v>
      </c>
      <c r="B91" s="14" t="s">
        <v>128</v>
      </c>
      <c r="C91" s="18"/>
      <c r="D91" s="18">
        <v>0</v>
      </c>
      <c r="E91" s="18">
        <v>0</v>
      </c>
      <c r="F91" s="17"/>
      <c r="G91" s="17"/>
      <c r="H91" s="15"/>
      <c r="I91" s="15"/>
      <c r="J91" s="15"/>
      <c r="K91" s="15"/>
      <c r="L91" s="15"/>
      <c r="M91" s="7"/>
      <c r="N91" s="7"/>
      <c r="O91" s="7"/>
      <c r="P91" s="7"/>
      <c r="Q91" s="7"/>
      <c r="R91" s="7"/>
      <c r="S91" s="7"/>
      <c r="T91" s="5"/>
    </row>
    <row r="92" spans="1:20" ht="76.5" customHeight="1">
      <c r="A92" s="13" t="s">
        <v>129</v>
      </c>
      <c r="B92" s="14" t="s">
        <v>130</v>
      </c>
      <c r="C92" s="18"/>
      <c r="D92" s="18">
        <v>0</v>
      </c>
      <c r="E92" s="18">
        <v>0</v>
      </c>
      <c r="F92" s="17"/>
      <c r="G92" s="17"/>
      <c r="H92" s="15"/>
      <c r="I92" s="15"/>
      <c r="J92" s="15"/>
      <c r="K92" s="15"/>
      <c r="L92" s="15"/>
      <c r="M92" s="7"/>
      <c r="N92" s="7"/>
      <c r="O92" s="7"/>
      <c r="P92" s="7"/>
      <c r="Q92" s="7"/>
      <c r="R92" s="7"/>
      <c r="S92" s="7"/>
      <c r="T92" s="5"/>
    </row>
    <row r="93" spans="1:20" ht="24.75" customHeight="1">
      <c r="A93" s="13" t="s">
        <v>131</v>
      </c>
      <c r="B93" s="14" t="s">
        <v>132</v>
      </c>
      <c r="C93" s="18">
        <v>524289.5</v>
      </c>
      <c r="D93" s="18">
        <v>605937.2</v>
      </c>
      <c r="E93" s="18">
        <v>768756.3</v>
      </c>
      <c r="F93" s="17">
        <f t="shared" si="3"/>
        <v>146.62820827043075</v>
      </c>
      <c r="G93" s="17">
        <f t="shared" si="2"/>
        <v>126.87062289623414</v>
      </c>
      <c r="H93" s="15"/>
      <c r="I93" s="15"/>
      <c r="J93" s="15"/>
      <c r="K93" s="15"/>
      <c r="L93" s="15"/>
      <c r="M93" s="7"/>
      <c r="N93" s="7"/>
      <c r="O93" s="7"/>
      <c r="P93" s="7"/>
      <c r="Q93" s="7"/>
      <c r="R93" s="7"/>
      <c r="S93" s="7"/>
      <c r="T93" s="5"/>
    </row>
    <row r="94" spans="1:20" ht="18.75">
      <c r="A94" s="13" t="s">
        <v>133</v>
      </c>
      <c r="B94" s="14" t="s">
        <v>134</v>
      </c>
      <c r="C94" s="18">
        <v>38888.9</v>
      </c>
      <c r="D94" s="18">
        <v>39771</v>
      </c>
      <c r="E94" s="18">
        <v>40088.4</v>
      </c>
      <c r="F94" s="17">
        <f t="shared" si="3"/>
        <v>103.08442769016352</v>
      </c>
      <c r="G94" s="17">
        <f t="shared" si="2"/>
        <v>100.79806894470846</v>
      </c>
      <c r="H94" s="15"/>
      <c r="I94" s="15"/>
      <c r="J94" s="15"/>
      <c r="K94" s="15"/>
      <c r="L94" s="15"/>
      <c r="M94" s="7"/>
      <c r="N94" s="7"/>
      <c r="O94" s="7"/>
      <c r="P94" s="7"/>
      <c r="Q94" s="7"/>
      <c r="R94" s="7"/>
      <c r="S94" s="7"/>
      <c r="T94" s="5"/>
    </row>
    <row r="95" spans="1:20" ht="18.75">
      <c r="A95" s="13" t="s">
        <v>135</v>
      </c>
      <c r="B95" s="14" t="s">
        <v>136</v>
      </c>
      <c r="C95" s="18">
        <v>19904</v>
      </c>
      <c r="D95" s="18">
        <v>20282.8</v>
      </c>
      <c r="E95" s="18">
        <v>20282.8</v>
      </c>
      <c r="F95" s="17">
        <f t="shared" si="3"/>
        <v>101.90313504823149</v>
      </c>
      <c r="G95" s="17">
        <f t="shared" si="2"/>
        <v>100</v>
      </c>
      <c r="H95" s="15"/>
      <c r="I95" s="15"/>
      <c r="J95" s="15"/>
      <c r="K95" s="15"/>
      <c r="L95" s="15"/>
      <c r="M95" s="7"/>
      <c r="N95" s="7"/>
      <c r="O95" s="7"/>
      <c r="P95" s="7"/>
      <c r="Q95" s="7"/>
      <c r="R95" s="7"/>
      <c r="S95" s="7"/>
      <c r="T95" s="5"/>
    </row>
    <row r="96" spans="1:20" ht="18.75">
      <c r="A96" s="13" t="s">
        <v>137</v>
      </c>
      <c r="B96" s="14" t="s">
        <v>138</v>
      </c>
      <c r="C96" s="18">
        <v>175</v>
      </c>
      <c r="D96" s="18">
        <v>175</v>
      </c>
      <c r="E96" s="18">
        <v>175</v>
      </c>
      <c r="F96" s="17">
        <f t="shared" si="3"/>
        <v>100</v>
      </c>
      <c r="G96" s="17">
        <f t="shared" si="2"/>
        <v>100</v>
      </c>
      <c r="H96" s="15"/>
      <c r="I96" s="15"/>
      <c r="J96" s="15"/>
      <c r="K96" s="15"/>
      <c r="L96" s="15"/>
      <c r="M96" s="7"/>
      <c r="N96" s="7"/>
      <c r="O96" s="7"/>
      <c r="P96" s="7"/>
      <c r="Q96" s="7"/>
      <c r="R96" s="7"/>
      <c r="S96" s="7"/>
      <c r="T96" s="5"/>
    </row>
    <row r="97" spans="1:20" ht="18.75">
      <c r="A97" s="13" t="s">
        <v>139</v>
      </c>
      <c r="B97" s="14" t="s">
        <v>140</v>
      </c>
      <c r="C97" s="18">
        <v>6071.9</v>
      </c>
      <c r="D97" s="18">
        <v>6181.9</v>
      </c>
      <c r="E97" s="18">
        <v>6181.9</v>
      </c>
      <c r="F97" s="17">
        <f t="shared" si="3"/>
        <v>101.81162403860407</v>
      </c>
      <c r="G97" s="17">
        <f t="shared" si="2"/>
        <v>100</v>
      </c>
      <c r="H97" s="15"/>
      <c r="I97" s="15"/>
      <c r="J97" s="15"/>
      <c r="K97" s="15"/>
      <c r="L97" s="15"/>
      <c r="M97" s="7"/>
      <c r="N97" s="7"/>
      <c r="O97" s="7"/>
      <c r="P97" s="7"/>
      <c r="Q97" s="7"/>
      <c r="R97" s="7"/>
      <c r="S97" s="7"/>
      <c r="T97" s="5"/>
    </row>
    <row r="98" spans="1:20" ht="18.75">
      <c r="A98" s="13" t="s">
        <v>141</v>
      </c>
      <c r="B98" s="14" t="s">
        <v>142</v>
      </c>
      <c r="C98" s="18">
        <v>1060</v>
      </c>
      <c r="D98" s="18">
        <v>1072</v>
      </c>
      <c r="E98" s="18">
        <v>1072</v>
      </c>
      <c r="F98" s="17">
        <f t="shared" si="3"/>
        <v>101.13207547169812</v>
      </c>
      <c r="G98" s="17">
        <f t="shared" si="2"/>
        <v>100</v>
      </c>
      <c r="H98" s="15"/>
      <c r="I98" s="15"/>
      <c r="J98" s="15"/>
      <c r="K98" s="15"/>
      <c r="L98" s="15"/>
      <c r="M98" s="7"/>
      <c r="N98" s="7"/>
      <c r="O98" s="7"/>
      <c r="P98" s="7"/>
      <c r="Q98" s="7"/>
      <c r="R98" s="7"/>
      <c r="S98" s="7"/>
      <c r="T98" s="5"/>
    </row>
    <row r="99" spans="1:20" ht="18.75">
      <c r="A99" s="13" t="s">
        <v>143</v>
      </c>
      <c r="B99" s="14" t="s">
        <v>144</v>
      </c>
      <c r="C99" s="18">
        <v>255</v>
      </c>
      <c r="D99" s="18">
        <v>255</v>
      </c>
      <c r="E99" s="18">
        <v>255</v>
      </c>
      <c r="F99" s="17">
        <f t="shared" si="3"/>
        <v>100</v>
      </c>
      <c r="G99" s="17">
        <f t="shared" si="2"/>
        <v>100</v>
      </c>
      <c r="H99" s="15"/>
      <c r="I99" s="15"/>
      <c r="J99" s="15"/>
      <c r="K99" s="15"/>
      <c r="L99" s="15"/>
      <c r="M99" s="7"/>
      <c r="N99" s="7"/>
      <c r="O99" s="7"/>
      <c r="P99" s="7"/>
      <c r="Q99" s="7"/>
      <c r="R99" s="7"/>
      <c r="S99" s="7"/>
      <c r="T99" s="5"/>
    </row>
    <row r="100" spans="1:20" ht="18.75">
      <c r="A100" s="13" t="s">
        <v>145</v>
      </c>
      <c r="B100" s="14" t="s">
        <v>146</v>
      </c>
      <c r="C100" s="18">
        <v>800</v>
      </c>
      <c r="D100" s="18">
        <v>1000</v>
      </c>
      <c r="E100" s="18">
        <v>1000</v>
      </c>
      <c r="F100" s="17">
        <f t="shared" si="3"/>
        <v>125</v>
      </c>
      <c r="G100" s="17">
        <f t="shared" si="2"/>
        <v>100</v>
      </c>
      <c r="H100" s="15"/>
      <c r="I100" s="15"/>
      <c r="J100" s="15"/>
      <c r="K100" s="15"/>
      <c r="L100" s="15"/>
      <c r="M100" s="7"/>
      <c r="N100" s="7"/>
      <c r="O100" s="7"/>
      <c r="P100" s="7"/>
      <c r="Q100" s="7"/>
      <c r="R100" s="7"/>
      <c r="S100" s="7"/>
      <c r="T100" s="5"/>
    </row>
    <row r="101" spans="1:20" ht="31.5">
      <c r="A101" s="13" t="s">
        <v>147</v>
      </c>
      <c r="B101" s="14" t="s">
        <v>148</v>
      </c>
      <c r="C101" s="18">
        <v>3</v>
      </c>
      <c r="D101" s="18">
        <v>3</v>
      </c>
      <c r="E101" s="18">
        <v>3</v>
      </c>
      <c r="F101" s="17">
        <f t="shared" si="3"/>
        <v>100</v>
      </c>
      <c r="G101" s="17">
        <f t="shared" si="2"/>
        <v>100</v>
      </c>
      <c r="H101" s="15"/>
      <c r="I101" s="15"/>
      <c r="J101" s="15"/>
      <c r="K101" s="15"/>
      <c r="L101" s="15"/>
      <c r="M101" s="7"/>
      <c r="N101" s="7"/>
      <c r="O101" s="7"/>
      <c r="P101" s="7"/>
      <c r="Q101" s="7"/>
      <c r="R101" s="7"/>
      <c r="S101" s="7"/>
      <c r="T101" s="5"/>
    </row>
    <row r="102" spans="1:20" ht="18.75">
      <c r="A102" s="13" t="s">
        <v>149</v>
      </c>
      <c r="B102" s="14" t="s">
        <v>150</v>
      </c>
      <c r="C102" s="18">
        <v>646</v>
      </c>
      <c r="D102" s="18">
        <v>586</v>
      </c>
      <c r="E102" s="18">
        <v>586</v>
      </c>
      <c r="F102" s="17">
        <f t="shared" si="3"/>
        <v>90.71207430340557</v>
      </c>
      <c r="G102" s="17">
        <f t="shared" si="2"/>
        <v>100</v>
      </c>
      <c r="H102" s="15"/>
      <c r="I102" s="15"/>
      <c r="J102" s="15"/>
      <c r="K102" s="15"/>
      <c r="L102" s="15"/>
      <c r="M102" s="7"/>
      <c r="N102" s="7"/>
      <c r="O102" s="7"/>
      <c r="P102" s="7"/>
      <c r="Q102" s="7"/>
      <c r="R102" s="7"/>
      <c r="S102" s="7"/>
      <c r="T102" s="5"/>
    </row>
    <row r="103" spans="1:20" ht="18.75">
      <c r="A103" s="13" t="s">
        <v>151</v>
      </c>
      <c r="B103" s="14" t="s">
        <v>152</v>
      </c>
      <c r="C103" s="18">
        <v>2802</v>
      </c>
      <c r="D103" s="18">
        <v>2339.2</v>
      </c>
      <c r="E103" s="18">
        <v>2656.6</v>
      </c>
      <c r="F103" s="17">
        <f t="shared" si="3"/>
        <v>94.81084939329051</v>
      </c>
      <c r="G103" s="17">
        <f t="shared" si="2"/>
        <v>113.56874145006842</v>
      </c>
      <c r="H103" s="15"/>
      <c r="I103" s="15"/>
      <c r="J103" s="15"/>
      <c r="K103" s="15"/>
      <c r="L103" s="15"/>
      <c r="M103" s="7"/>
      <c r="N103" s="7"/>
      <c r="O103" s="7"/>
      <c r="P103" s="7"/>
      <c r="Q103" s="7"/>
      <c r="R103" s="7"/>
      <c r="S103" s="7"/>
      <c r="T103" s="5"/>
    </row>
    <row r="104" spans="1:20" ht="18.75">
      <c r="A104" s="13" t="s">
        <v>153</v>
      </c>
      <c r="B104" s="14" t="s">
        <v>154</v>
      </c>
      <c r="C104" s="18">
        <v>2512</v>
      </c>
      <c r="D104" s="18">
        <v>2483.5</v>
      </c>
      <c r="E104" s="18">
        <v>2494.4</v>
      </c>
      <c r="F104" s="17">
        <f t="shared" si="3"/>
        <v>99.29936305732484</v>
      </c>
      <c r="G104" s="17">
        <f t="shared" si="2"/>
        <v>100.43889671834106</v>
      </c>
      <c r="H104" s="15"/>
      <c r="I104" s="15"/>
      <c r="J104" s="15"/>
      <c r="K104" s="15"/>
      <c r="L104" s="15"/>
      <c r="M104" s="7"/>
      <c r="N104" s="7"/>
      <c r="O104" s="7"/>
      <c r="P104" s="7"/>
      <c r="Q104" s="7"/>
      <c r="R104" s="7"/>
      <c r="S104" s="7"/>
      <c r="T104" s="5"/>
    </row>
    <row r="105" spans="1:20" ht="18.75">
      <c r="A105" s="13" t="s">
        <v>155</v>
      </c>
      <c r="B105" s="14" t="s">
        <v>156</v>
      </c>
      <c r="C105" s="18">
        <v>604</v>
      </c>
      <c r="D105" s="18">
        <v>1547</v>
      </c>
      <c r="E105" s="18">
        <v>1547</v>
      </c>
      <c r="F105" s="17">
        <f t="shared" si="3"/>
        <v>256.12582781456956</v>
      </c>
      <c r="G105" s="17">
        <f t="shared" si="2"/>
        <v>100</v>
      </c>
      <c r="H105" s="15"/>
      <c r="I105" s="15"/>
      <c r="J105" s="15"/>
      <c r="K105" s="15"/>
      <c r="L105" s="15"/>
      <c r="M105" s="7"/>
      <c r="N105" s="7"/>
      <c r="O105" s="7"/>
      <c r="P105" s="7"/>
      <c r="Q105" s="7"/>
      <c r="R105" s="7"/>
      <c r="S105" s="7"/>
      <c r="T105" s="5"/>
    </row>
    <row r="106" spans="1:20" ht="31.5">
      <c r="A106" s="13" t="s">
        <v>157</v>
      </c>
      <c r="B106" s="14" t="s">
        <v>158</v>
      </c>
      <c r="C106" s="18">
        <v>4056</v>
      </c>
      <c r="D106" s="18">
        <v>3845.6</v>
      </c>
      <c r="E106" s="18">
        <v>3834.7</v>
      </c>
      <c r="F106" s="17">
        <f t="shared" si="3"/>
        <v>94.5438856015779</v>
      </c>
      <c r="G106" s="17">
        <f t="shared" si="2"/>
        <v>99.71655918452257</v>
      </c>
      <c r="H106" s="15"/>
      <c r="I106" s="15"/>
      <c r="J106" s="15"/>
      <c r="K106" s="15"/>
      <c r="L106" s="15"/>
      <c r="M106" s="7"/>
      <c r="N106" s="7"/>
      <c r="O106" s="7"/>
      <c r="P106" s="7"/>
      <c r="Q106" s="7"/>
      <c r="R106" s="7"/>
      <c r="S106" s="7"/>
      <c r="T106" s="5"/>
    </row>
    <row r="107" spans="1:20" ht="63">
      <c r="A107" s="13" t="s">
        <v>159</v>
      </c>
      <c r="B107" s="14" t="s">
        <v>160</v>
      </c>
      <c r="C107" s="18">
        <v>1440</v>
      </c>
      <c r="D107" s="18">
        <v>1440</v>
      </c>
      <c r="E107" s="18">
        <v>1440</v>
      </c>
      <c r="F107" s="17">
        <f t="shared" si="3"/>
        <v>100</v>
      </c>
      <c r="G107" s="17">
        <f t="shared" si="2"/>
        <v>100</v>
      </c>
      <c r="H107" s="15"/>
      <c r="I107" s="15"/>
      <c r="J107" s="15"/>
      <c r="K107" s="15"/>
      <c r="L107" s="15"/>
      <c r="M107" s="7"/>
      <c r="N107" s="7"/>
      <c r="O107" s="7"/>
      <c r="P107" s="7"/>
      <c r="Q107" s="7"/>
      <c r="R107" s="7"/>
      <c r="S107" s="7"/>
      <c r="T107" s="5"/>
    </row>
    <row r="108" spans="1:20" ht="18.75">
      <c r="A108" s="13" t="s">
        <v>135</v>
      </c>
      <c r="B108" s="14" t="s">
        <v>161</v>
      </c>
      <c r="C108" s="18">
        <v>1106</v>
      </c>
      <c r="D108" s="18">
        <v>1106</v>
      </c>
      <c r="E108" s="18">
        <v>1106</v>
      </c>
      <c r="F108" s="17">
        <f t="shared" si="3"/>
        <v>100</v>
      </c>
      <c r="G108" s="17">
        <f t="shared" si="2"/>
        <v>100</v>
      </c>
      <c r="H108" s="15"/>
      <c r="I108" s="15"/>
      <c r="J108" s="15"/>
      <c r="K108" s="15"/>
      <c r="L108" s="15"/>
      <c r="M108" s="7"/>
      <c r="N108" s="7"/>
      <c r="O108" s="7"/>
      <c r="P108" s="7"/>
      <c r="Q108" s="7"/>
      <c r="R108" s="7"/>
      <c r="S108" s="7"/>
      <c r="T108" s="5"/>
    </row>
    <row r="109" spans="1:20" ht="18.75">
      <c r="A109" s="13" t="s">
        <v>139</v>
      </c>
      <c r="B109" s="14" t="s">
        <v>162</v>
      </c>
      <c r="C109" s="18">
        <v>334</v>
      </c>
      <c r="D109" s="18">
        <v>334</v>
      </c>
      <c r="E109" s="18">
        <v>334</v>
      </c>
      <c r="F109" s="17">
        <f t="shared" si="3"/>
        <v>100</v>
      </c>
      <c r="G109" s="17">
        <f t="shared" si="2"/>
        <v>100</v>
      </c>
      <c r="H109" s="15"/>
      <c r="I109" s="15"/>
      <c r="J109" s="15"/>
      <c r="K109" s="15"/>
      <c r="L109" s="15"/>
      <c r="M109" s="7"/>
      <c r="N109" s="7"/>
      <c r="O109" s="7"/>
      <c r="P109" s="7"/>
      <c r="Q109" s="7"/>
      <c r="R109" s="7"/>
      <c r="S109" s="7"/>
      <c r="T109" s="5"/>
    </row>
    <row r="110" spans="1:20" ht="78.75">
      <c r="A110" s="13" t="s">
        <v>163</v>
      </c>
      <c r="B110" s="14" t="s">
        <v>164</v>
      </c>
      <c r="C110" s="18">
        <v>1188</v>
      </c>
      <c r="D110" s="18">
        <v>1188</v>
      </c>
      <c r="E110" s="18">
        <v>1188</v>
      </c>
      <c r="F110" s="17">
        <f t="shared" si="3"/>
        <v>100</v>
      </c>
      <c r="G110" s="17">
        <f t="shared" si="2"/>
        <v>100</v>
      </c>
      <c r="H110" s="15"/>
      <c r="I110" s="15"/>
      <c r="J110" s="15"/>
      <c r="K110" s="15"/>
      <c r="L110" s="15"/>
      <c r="M110" s="7"/>
      <c r="N110" s="7"/>
      <c r="O110" s="7"/>
      <c r="P110" s="7"/>
      <c r="Q110" s="7"/>
      <c r="R110" s="7"/>
      <c r="S110" s="7"/>
      <c r="T110" s="5"/>
    </row>
    <row r="111" spans="1:20" ht="18.75">
      <c r="A111" s="13" t="s">
        <v>135</v>
      </c>
      <c r="B111" s="14" t="s">
        <v>165</v>
      </c>
      <c r="C111" s="18">
        <v>460</v>
      </c>
      <c r="D111" s="18">
        <v>758</v>
      </c>
      <c r="E111" s="18">
        <v>758</v>
      </c>
      <c r="F111" s="17">
        <f t="shared" si="3"/>
        <v>164.7826086956522</v>
      </c>
      <c r="G111" s="17">
        <f t="shared" si="2"/>
        <v>100</v>
      </c>
      <c r="H111" s="15"/>
      <c r="I111" s="15"/>
      <c r="J111" s="15"/>
      <c r="K111" s="15"/>
      <c r="L111" s="15"/>
      <c r="M111" s="7"/>
      <c r="N111" s="7"/>
      <c r="O111" s="7"/>
      <c r="P111" s="7"/>
      <c r="Q111" s="7"/>
      <c r="R111" s="7"/>
      <c r="S111" s="7"/>
      <c r="T111" s="5"/>
    </row>
    <row r="112" spans="1:20" ht="18.75">
      <c r="A112" s="13" t="s">
        <v>137</v>
      </c>
      <c r="B112" s="14" t="s">
        <v>166</v>
      </c>
      <c r="C112" s="18">
        <v>10</v>
      </c>
      <c r="D112" s="18">
        <v>10</v>
      </c>
      <c r="E112" s="18">
        <v>10</v>
      </c>
      <c r="F112" s="17">
        <f t="shared" si="3"/>
        <v>100</v>
      </c>
      <c r="G112" s="17">
        <f t="shared" si="2"/>
        <v>100</v>
      </c>
      <c r="H112" s="15"/>
      <c r="I112" s="15"/>
      <c r="J112" s="15"/>
      <c r="K112" s="15"/>
      <c r="L112" s="15"/>
      <c r="M112" s="7"/>
      <c r="N112" s="7"/>
      <c r="O112" s="7"/>
      <c r="P112" s="7"/>
      <c r="Q112" s="7"/>
      <c r="R112" s="7"/>
      <c r="S112" s="7"/>
      <c r="T112" s="5"/>
    </row>
    <row r="113" spans="1:20" ht="18.75">
      <c r="A113" s="13" t="s">
        <v>139</v>
      </c>
      <c r="B113" s="14" t="s">
        <v>167</v>
      </c>
      <c r="C113" s="18">
        <v>139</v>
      </c>
      <c r="D113" s="18">
        <v>223.8</v>
      </c>
      <c r="E113" s="18">
        <v>223.8</v>
      </c>
      <c r="F113" s="17">
        <f t="shared" si="3"/>
        <v>161.00719424460434</v>
      </c>
      <c r="G113" s="17">
        <f t="shared" si="2"/>
        <v>100</v>
      </c>
      <c r="H113" s="15"/>
      <c r="I113" s="15"/>
      <c r="J113" s="15"/>
      <c r="K113" s="15"/>
      <c r="L113" s="15"/>
      <c r="M113" s="7"/>
      <c r="N113" s="7"/>
      <c r="O113" s="7"/>
      <c r="P113" s="7"/>
      <c r="Q113" s="7"/>
      <c r="R113" s="7"/>
      <c r="S113" s="7"/>
      <c r="T113" s="5"/>
    </row>
    <row r="114" spans="1:20" ht="18.75">
      <c r="A114" s="13" t="s">
        <v>141</v>
      </c>
      <c r="B114" s="14" t="s">
        <v>168</v>
      </c>
      <c r="C114" s="18">
        <v>15</v>
      </c>
      <c r="D114" s="18">
        <v>15</v>
      </c>
      <c r="E114" s="18">
        <v>15</v>
      </c>
      <c r="F114" s="17">
        <f t="shared" si="3"/>
        <v>100</v>
      </c>
      <c r="G114" s="17">
        <f t="shared" si="2"/>
        <v>100</v>
      </c>
      <c r="H114" s="15"/>
      <c r="I114" s="15"/>
      <c r="J114" s="15"/>
      <c r="K114" s="15"/>
      <c r="L114" s="15"/>
      <c r="M114" s="7"/>
      <c r="N114" s="7"/>
      <c r="O114" s="7"/>
      <c r="P114" s="7"/>
      <c r="Q114" s="7"/>
      <c r="R114" s="7"/>
      <c r="S114" s="7"/>
      <c r="T114" s="5"/>
    </row>
    <row r="115" spans="1:20" ht="18.75">
      <c r="A115" s="13" t="s">
        <v>143</v>
      </c>
      <c r="B115" s="14" t="s">
        <v>169</v>
      </c>
      <c r="C115" s="18">
        <v>40</v>
      </c>
      <c r="D115" s="18">
        <v>40</v>
      </c>
      <c r="E115" s="18">
        <v>40</v>
      </c>
      <c r="F115" s="17">
        <f t="shared" si="3"/>
        <v>100</v>
      </c>
      <c r="G115" s="17">
        <f t="shared" si="2"/>
        <v>100</v>
      </c>
      <c r="H115" s="15"/>
      <c r="I115" s="15"/>
      <c r="J115" s="15"/>
      <c r="K115" s="15"/>
      <c r="L115" s="15"/>
      <c r="M115" s="7"/>
      <c r="N115" s="7"/>
      <c r="O115" s="7"/>
      <c r="P115" s="7"/>
      <c r="Q115" s="7"/>
      <c r="R115" s="7"/>
      <c r="S115" s="7"/>
      <c r="T115" s="5"/>
    </row>
    <row r="116" spans="1:20" ht="18.75">
      <c r="A116" s="13" t="s">
        <v>151</v>
      </c>
      <c r="B116" s="14" t="s">
        <v>170</v>
      </c>
      <c r="C116" s="18">
        <v>424</v>
      </c>
      <c r="D116" s="18">
        <v>48.2</v>
      </c>
      <c r="E116" s="18">
        <v>48.2</v>
      </c>
      <c r="F116" s="17">
        <f t="shared" si="3"/>
        <v>11.367924528301888</v>
      </c>
      <c r="G116" s="17">
        <f t="shared" si="2"/>
        <v>100</v>
      </c>
      <c r="H116" s="15"/>
      <c r="I116" s="15"/>
      <c r="J116" s="15"/>
      <c r="K116" s="15"/>
      <c r="L116" s="15"/>
      <c r="M116" s="7"/>
      <c r="N116" s="7"/>
      <c r="O116" s="7"/>
      <c r="P116" s="7"/>
      <c r="Q116" s="7"/>
      <c r="R116" s="7"/>
      <c r="S116" s="7"/>
      <c r="T116" s="5"/>
    </row>
    <row r="117" spans="1:20" ht="18.75">
      <c r="A117" s="13" t="s">
        <v>153</v>
      </c>
      <c r="B117" s="14" t="s">
        <v>171</v>
      </c>
      <c r="C117" s="18">
        <v>30</v>
      </c>
      <c r="D117" s="18">
        <v>30</v>
      </c>
      <c r="E117" s="18">
        <v>30</v>
      </c>
      <c r="F117" s="17">
        <f t="shared" si="3"/>
        <v>100</v>
      </c>
      <c r="G117" s="17">
        <f t="shared" si="2"/>
        <v>100</v>
      </c>
      <c r="H117" s="15"/>
      <c r="I117" s="15"/>
      <c r="J117" s="15"/>
      <c r="K117" s="15"/>
      <c r="L117" s="15"/>
      <c r="M117" s="7"/>
      <c r="N117" s="7"/>
      <c r="O117" s="7"/>
      <c r="P117" s="7"/>
      <c r="Q117" s="7"/>
      <c r="R117" s="7"/>
      <c r="S117" s="7"/>
      <c r="T117" s="5"/>
    </row>
    <row r="118" spans="1:20" ht="18.75">
      <c r="A118" s="13" t="s">
        <v>155</v>
      </c>
      <c r="B118" s="14" t="s">
        <v>172</v>
      </c>
      <c r="C118" s="18">
        <v>20</v>
      </c>
      <c r="D118" s="18">
        <v>20</v>
      </c>
      <c r="E118" s="18">
        <v>20</v>
      </c>
      <c r="F118" s="17">
        <f t="shared" si="3"/>
        <v>100</v>
      </c>
      <c r="G118" s="17">
        <f t="shared" si="2"/>
        <v>100</v>
      </c>
      <c r="H118" s="15"/>
      <c r="I118" s="15"/>
      <c r="J118" s="15"/>
      <c r="K118" s="15"/>
      <c r="L118" s="15"/>
      <c r="M118" s="7"/>
      <c r="N118" s="7"/>
      <c r="O118" s="7"/>
      <c r="P118" s="7"/>
      <c r="Q118" s="7"/>
      <c r="R118" s="7"/>
      <c r="S118" s="7"/>
      <c r="T118" s="5"/>
    </row>
    <row r="119" spans="1:20" ht="31.5">
      <c r="A119" s="13" t="s">
        <v>157</v>
      </c>
      <c r="B119" s="14" t="s">
        <v>173</v>
      </c>
      <c r="C119" s="18">
        <v>50</v>
      </c>
      <c r="D119" s="18">
        <v>43</v>
      </c>
      <c r="E119" s="18">
        <v>43</v>
      </c>
      <c r="F119" s="17">
        <f t="shared" si="3"/>
        <v>86</v>
      </c>
      <c r="G119" s="17">
        <f t="shared" si="2"/>
        <v>100</v>
      </c>
      <c r="H119" s="15"/>
      <c r="I119" s="15"/>
      <c r="J119" s="15"/>
      <c r="K119" s="15"/>
      <c r="L119" s="15"/>
      <c r="M119" s="7"/>
      <c r="N119" s="7"/>
      <c r="O119" s="7"/>
      <c r="P119" s="7"/>
      <c r="Q119" s="7"/>
      <c r="R119" s="7"/>
      <c r="S119" s="7"/>
      <c r="T119" s="5"/>
    </row>
    <row r="120" spans="1:20" ht="94.5">
      <c r="A120" s="13" t="s">
        <v>174</v>
      </c>
      <c r="B120" s="14" t="s">
        <v>175</v>
      </c>
      <c r="C120" s="18">
        <v>1719</v>
      </c>
      <c r="D120" s="18">
        <v>1719</v>
      </c>
      <c r="E120" s="18">
        <v>1719</v>
      </c>
      <c r="F120" s="17">
        <f t="shared" si="3"/>
        <v>100</v>
      </c>
      <c r="G120" s="17">
        <f t="shared" si="2"/>
        <v>100</v>
      </c>
      <c r="H120" s="10"/>
      <c r="I120" s="10"/>
      <c r="J120" s="10"/>
      <c r="K120" s="10"/>
      <c r="L120" s="10"/>
      <c r="M120" s="5"/>
      <c r="N120" s="5"/>
      <c r="O120" s="5"/>
      <c r="P120" s="5"/>
      <c r="Q120" s="5"/>
      <c r="R120" s="5"/>
      <c r="S120" s="5"/>
      <c r="T120" s="5"/>
    </row>
    <row r="121" spans="1:20" ht="18.75">
      <c r="A121" s="13" t="s">
        <v>135</v>
      </c>
      <c r="B121" s="14" t="s">
        <v>176</v>
      </c>
      <c r="C121" s="18">
        <v>1320</v>
      </c>
      <c r="D121" s="18">
        <v>1320</v>
      </c>
      <c r="E121" s="18">
        <v>1320</v>
      </c>
      <c r="F121" s="17">
        <f t="shared" si="3"/>
        <v>100</v>
      </c>
      <c r="G121" s="17">
        <f t="shared" si="2"/>
        <v>100</v>
      </c>
      <c r="H121" s="10"/>
      <c r="I121" s="10"/>
      <c r="J121" s="10"/>
      <c r="K121" s="10"/>
      <c r="L121" s="10"/>
      <c r="M121" s="5"/>
      <c r="N121" s="5"/>
      <c r="O121" s="5"/>
      <c r="P121" s="5"/>
      <c r="Q121" s="5"/>
      <c r="R121" s="5"/>
      <c r="S121" s="5"/>
      <c r="T121" s="5"/>
    </row>
    <row r="122" spans="1:20" ht="18.75">
      <c r="A122" s="13" t="s">
        <v>139</v>
      </c>
      <c r="B122" s="14" t="s">
        <v>177</v>
      </c>
      <c r="C122" s="18">
        <v>399</v>
      </c>
      <c r="D122" s="18">
        <v>399</v>
      </c>
      <c r="E122" s="18">
        <v>399</v>
      </c>
      <c r="F122" s="17">
        <f t="shared" si="3"/>
        <v>100</v>
      </c>
      <c r="G122" s="17">
        <f t="shared" si="2"/>
        <v>100</v>
      </c>
      <c r="H122" s="10"/>
      <c r="I122" s="10"/>
      <c r="J122" s="10"/>
      <c r="K122" s="10"/>
      <c r="L122" s="10"/>
      <c r="M122" s="5"/>
      <c r="N122" s="5"/>
      <c r="O122" s="5"/>
      <c r="P122" s="5"/>
      <c r="Q122" s="5"/>
      <c r="R122" s="5"/>
      <c r="S122" s="5"/>
      <c r="T122" s="5"/>
    </row>
    <row r="123" spans="1:20" ht="63">
      <c r="A123" s="13" t="s">
        <v>178</v>
      </c>
      <c r="B123" s="14" t="s">
        <v>179</v>
      </c>
      <c r="C123" s="18">
        <v>5644</v>
      </c>
      <c r="D123" s="18">
        <v>5644</v>
      </c>
      <c r="E123" s="18">
        <v>5644</v>
      </c>
      <c r="F123" s="17">
        <f t="shared" si="3"/>
        <v>100</v>
      </c>
      <c r="G123" s="17">
        <f t="shared" si="2"/>
        <v>100</v>
      </c>
      <c r="H123" s="10"/>
      <c r="I123" s="10"/>
      <c r="J123" s="10"/>
      <c r="K123" s="10"/>
      <c r="L123" s="10"/>
      <c r="M123" s="5"/>
      <c r="N123" s="5"/>
      <c r="O123" s="5"/>
      <c r="P123" s="5"/>
      <c r="Q123" s="5"/>
      <c r="R123" s="5"/>
      <c r="S123" s="5"/>
      <c r="T123" s="5"/>
    </row>
    <row r="124" spans="1:20" ht="18.75">
      <c r="A124" s="13" t="s">
        <v>135</v>
      </c>
      <c r="B124" s="14" t="s">
        <v>180</v>
      </c>
      <c r="C124" s="18">
        <v>3283</v>
      </c>
      <c r="D124" s="18">
        <v>3283</v>
      </c>
      <c r="E124" s="18">
        <v>3283</v>
      </c>
      <c r="F124" s="17">
        <f t="shared" si="3"/>
        <v>100</v>
      </c>
      <c r="G124" s="17">
        <f t="shared" si="2"/>
        <v>100</v>
      </c>
      <c r="H124" s="10"/>
      <c r="I124" s="10"/>
      <c r="J124" s="10"/>
      <c r="K124" s="10"/>
      <c r="L124" s="10"/>
      <c r="M124" s="5"/>
      <c r="N124" s="5"/>
      <c r="O124" s="5"/>
      <c r="P124" s="5"/>
      <c r="Q124" s="5"/>
      <c r="R124" s="5"/>
      <c r="S124" s="5"/>
      <c r="T124" s="5"/>
    </row>
    <row r="125" spans="1:20" ht="18.75">
      <c r="A125" s="13" t="s">
        <v>137</v>
      </c>
      <c r="B125" s="14" t="s">
        <v>181</v>
      </c>
      <c r="C125" s="18">
        <v>25</v>
      </c>
      <c r="D125" s="18">
        <v>25</v>
      </c>
      <c r="E125" s="18">
        <v>25</v>
      </c>
      <c r="F125" s="17">
        <f t="shared" si="3"/>
        <v>100</v>
      </c>
      <c r="G125" s="17">
        <f t="shared" si="2"/>
        <v>100</v>
      </c>
      <c r="H125" s="10"/>
      <c r="I125" s="10"/>
      <c r="J125" s="10"/>
      <c r="K125" s="10"/>
      <c r="L125" s="10"/>
      <c r="M125" s="5"/>
      <c r="N125" s="5"/>
      <c r="O125" s="5"/>
      <c r="P125" s="5"/>
      <c r="Q125" s="5"/>
      <c r="R125" s="5"/>
      <c r="S125" s="5"/>
      <c r="T125" s="5"/>
    </row>
    <row r="126" spans="1:20" ht="18.75">
      <c r="A126" s="13" t="s">
        <v>139</v>
      </c>
      <c r="B126" s="14" t="s">
        <v>182</v>
      </c>
      <c r="C126" s="18">
        <v>1052</v>
      </c>
      <c r="D126" s="18">
        <v>1052</v>
      </c>
      <c r="E126" s="18">
        <v>1052</v>
      </c>
      <c r="F126" s="17">
        <f t="shared" si="3"/>
        <v>100</v>
      </c>
      <c r="G126" s="17">
        <f t="shared" si="2"/>
        <v>100</v>
      </c>
      <c r="H126" s="10"/>
      <c r="I126" s="10"/>
      <c r="J126" s="10"/>
      <c r="K126" s="10"/>
      <c r="L126" s="10"/>
      <c r="M126" s="5"/>
      <c r="N126" s="5"/>
      <c r="O126" s="5"/>
      <c r="P126" s="5"/>
      <c r="Q126" s="5"/>
      <c r="R126" s="5"/>
      <c r="S126" s="5"/>
      <c r="T126" s="5"/>
    </row>
    <row r="127" spans="1:12" ht="15.75">
      <c r="A127" s="13" t="s">
        <v>141</v>
      </c>
      <c r="B127" s="14" t="s">
        <v>183</v>
      </c>
      <c r="C127" s="18">
        <v>145</v>
      </c>
      <c r="D127" s="18">
        <v>145</v>
      </c>
      <c r="E127" s="18">
        <v>145</v>
      </c>
      <c r="F127" s="17">
        <f t="shared" si="3"/>
        <v>100</v>
      </c>
      <c r="G127" s="17">
        <f t="shared" si="2"/>
        <v>100</v>
      </c>
      <c r="H127" s="16"/>
      <c r="I127" s="16"/>
      <c r="J127" s="16"/>
      <c r="K127" s="16"/>
      <c r="L127" s="16"/>
    </row>
    <row r="128" spans="1:12" ht="15.75">
      <c r="A128" s="13" t="s">
        <v>143</v>
      </c>
      <c r="B128" s="14" t="s">
        <v>184</v>
      </c>
      <c r="C128" s="18">
        <v>15</v>
      </c>
      <c r="D128" s="18">
        <v>15</v>
      </c>
      <c r="E128" s="18">
        <v>15</v>
      </c>
      <c r="F128" s="17">
        <f t="shared" si="3"/>
        <v>100</v>
      </c>
      <c r="G128" s="17">
        <f t="shared" si="2"/>
        <v>100</v>
      </c>
      <c r="H128" s="16"/>
      <c r="I128" s="16"/>
      <c r="J128" s="16"/>
      <c r="K128" s="16"/>
      <c r="L128" s="16"/>
    </row>
    <row r="129" spans="1:12" ht="31.5">
      <c r="A129" s="13" t="s">
        <v>147</v>
      </c>
      <c r="B129" s="14" t="s">
        <v>185</v>
      </c>
      <c r="C129" s="18">
        <v>3</v>
      </c>
      <c r="D129" s="18">
        <v>3</v>
      </c>
      <c r="E129" s="18">
        <v>3</v>
      </c>
      <c r="F129" s="17">
        <f t="shared" si="3"/>
        <v>100</v>
      </c>
      <c r="G129" s="17">
        <f t="shared" si="2"/>
        <v>100</v>
      </c>
      <c r="H129" s="16"/>
      <c r="I129" s="16"/>
      <c r="J129" s="16"/>
      <c r="K129" s="16"/>
      <c r="L129" s="16"/>
    </row>
    <row r="130" spans="1:12" ht="15.75">
      <c r="A130" s="13" t="s">
        <v>149</v>
      </c>
      <c r="B130" s="14" t="s">
        <v>186</v>
      </c>
      <c r="C130" s="18">
        <v>75</v>
      </c>
      <c r="D130" s="18">
        <v>75</v>
      </c>
      <c r="E130" s="18">
        <v>75</v>
      </c>
      <c r="F130" s="17">
        <f t="shared" si="3"/>
        <v>100</v>
      </c>
      <c r="G130" s="17">
        <f t="shared" si="2"/>
        <v>100</v>
      </c>
      <c r="H130" s="16"/>
      <c r="I130" s="16"/>
      <c r="J130" s="16"/>
      <c r="K130" s="16"/>
      <c r="L130" s="16"/>
    </row>
    <row r="131" spans="1:12" ht="15.75">
      <c r="A131" s="13" t="s">
        <v>151</v>
      </c>
      <c r="B131" s="14" t="s">
        <v>187</v>
      </c>
      <c r="C131" s="18">
        <v>604</v>
      </c>
      <c r="D131" s="18">
        <v>604</v>
      </c>
      <c r="E131" s="18">
        <v>604</v>
      </c>
      <c r="F131" s="17">
        <f t="shared" si="3"/>
        <v>100</v>
      </c>
      <c r="G131" s="17">
        <f t="shared" si="2"/>
        <v>100</v>
      </c>
      <c r="H131" s="16"/>
      <c r="I131" s="16"/>
      <c r="J131" s="16"/>
      <c r="K131" s="16"/>
      <c r="L131" s="16"/>
    </row>
    <row r="132" spans="1:12" ht="15.75">
      <c r="A132" s="13" t="s">
        <v>153</v>
      </c>
      <c r="B132" s="14" t="s">
        <v>188</v>
      </c>
      <c r="C132" s="18">
        <v>22</v>
      </c>
      <c r="D132" s="18">
        <v>22</v>
      </c>
      <c r="E132" s="18">
        <v>22</v>
      </c>
      <c r="F132" s="17">
        <f t="shared" si="3"/>
        <v>100</v>
      </c>
      <c r="G132" s="17">
        <f t="shared" si="2"/>
        <v>100</v>
      </c>
      <c r="H132" s="16"/>
      <c r="I132" s="16"/>
      <c r="J132" s="16"/>
      <c r="K132" s="16"/>
      <c r="L132" s="16"/>
    </row>
    <row r="133" spans="1:12" ht="15.75">
      <c r="A133" s="13" t="s">
        <v>155</v>
      </c>
      <c r="B133" s="14" t="s">
        <v>189</v>
      </c>
      <c r="C133" s="18">
        <v>64</v>
      </c>
      <c r="D133" s="18">
        <v>94</v>
      </c>
      <c r="E133" s="18">
        <v>94</v>
      </c>
      <c r="F133" s="17">
        <f t="shared" si="3"/>
        <v>146.875</v>
      </c>
      <c r="G133" s="17">
        <f t="shared" si="2"/>
        <v>100</v>
      </c>
      <c r="H133" s="16"/>
      <c r="I133" s="16"/>
      <c r="J133" s="16"/>
      <c r="K133" s="16"/>
      <c r="L133" s="16"/>
    </row>
    <row r="134" spans="1:12" ht="31.5">
      <c r="A134" s="13" t="s">
        <v>157</v>
      </c>
      <c r="B134" s="14" t="s">
        <v>190</v>
      </c>
      <c r="C134" s="18">
        <v>356</v>
      </c>
      <c r="D134" s="18">
        <v>326</v>
      </c>
      <c r="E134" s="18">
        <v>326</v>
      </c>
      <c r="F134" s="17">
        <f aca="true" t="shared" si="4" ref="F134:F197">E134/C134*100</f>
        <v>91.57303370786516</v>
      </c>
      <c r="G134" s="17">
        <f aca="true" t="shared" si="5" ref="G134:G197">E134/D134*100</f>
        <v>100</v>
      </c>
      <c r="H134" s="16"/>
      <c r="I134" s="16"/>
      <c r="J134" s="16"/>
      <c r="K134" s="16"/>
      <c r="L134" s="16"/>
    </row>
    <row r="135" spans="1:12" ht="31.5">
      <c r="A135" s="13" t="s">
        <v>442</v>
      </c>
      <c r="B135" s="14" t="s">
        <v>443</v>
      </c>
      <c r="C135" s="18">
        <v>1500</v>
      </c>
      <c r="D135" s="18">
        <v>1500</v>
      </c>
      <c r="E135" s="18">
        <v>1500</v>
      </c>
      <c r="F135" s="17">
        <f t="shared" si="4"/>
        <v>100</v>
      </c>
      <c r="G135" s="17">
        <f t="shared" si="5"/>
        <v>100</v>
      </c>
      <c r="H135" s="16"/>
      <c r="I135" s="16"/>
      <c r="J135" s="16"/>
      <c r="K135" s="16"/>
      <c r="L135" s="16"/>
    </row>
    <row r="136" spans="1:12" ht="15.75">
      <c r="A136" s="13" t="s">
        <v>153</v>
      </c>
      <c r="B136" s="14" t="s">
        <v>444</v>
      </c>
      <c r="C136" s="18">
        <v>1500</v>
      </c>
      <c r="D136" s="18">
        <v>1500</v>
      </c>
      <c r="E136" s="18">
        <v>1500</v>
      </c>
      <c r="F136" s="17">
        <f t="shared" si="4"/>
        <v>100</v>
      </c>
      <c r="G136" s="17">
        <f t="shared" si="5"/>
        <v>100</v>
      </c>
      <c r="H136" s="16"/>
      <c r="I136" s="16"/>
      <c r="J136" s="16"/>
      <c r="K136" s="16"/>
      <c r="L136" s="16"/>
    </row>
    <row r="137" spans="1:12" ht="15.75">
      <c r="A137" s="13" t="s">
        <v>412</v>
      </c>
      <c r="B137" s="14" t="s">
        <v>413</v>
      </c>
      <c r="C137" s="18">
        <v>500</v>
      </c>
      <c r="D137" s="18">
        <v>346.5</v>
      </c>
      <c r="E137" s="18">
        <v>346.5</v>
      </c>
      <c r="F137" s="17">
        <f t="shared" si="4"/>
        <v>69.3</v>
      </c>
      <c r="G137" s="17">
        <f t="shared" si="5"/>
        <v>100</v>
      </c>
      <c r="H137" s="16"/>
      <c r="I137" s="16"/>
      <c r="J137" s="16"/>
      <c r="K137" s="16"/>
      <c r="L137" s="16"/>
    </row>
    <row r="138" spans="1:12" ht="15.75">
      <c r="A138" s="13" t="s">
        <v>191</v>
      </c>
      <c r="B138" s="14" t="s">
        <v>192</v>
      </c>
      <c r="C138" s="18">
        <v>26897.9</v>
      </c>
      <c r="D138" s="18">
        <v>27933.5</v>
      </c>
      <c r="E138" s="18">
        <v>28250.9</v>
      </c>
      <c r="F138" s="17">
        <f t="shared" si="4"/>
        <v>105.03013246387265</v>
      </c>
      <c r="G138" s="17">
        <f t="shared" si="5"/>
        <v>101.13627006998765</v>
      </c>
      <c r="H138" s="16"/>
      <c r="I138" s="16"/>
      <c r="J138" s="16"/>
      <c r="K138" s="16"/>
      <c r="L138" s="16"/>
    </row>
    <row r="139" spans="1:12" ht="15.75">
      <c r="A139" s="13" t="s">
        <v>135</v>
      </c>
      <c r="B139" s="14" t="s">
        <v>193</v>
      </c>
      <c r="C139" s="18">
        <v>13735</v>
      </c>
      <c r="D139" s="18">
        <v>13815.8</v>
      </c>
      <c r="E139" s="18">
        <v>13815.8</v>
      </c>
      <c r="F139" s="17">
        <f t="shared" si="4"/>
        <v>100.58827812158717</v>
      </c>
      <c r="G139" s="17">
        <f t="shared" si="5"/>
        <v>100</v>
      </c>
      <c r="H139" s="16"/>
      <c r="I139" s="16"/>
      <c r="J139" s="16"/>
      <c r="K139" s="16"/>
      <c r="L139" s="16"/>
    </row>
    <row r="140" spans="1:12" ht="15.75">
      <c r="A140" s="13" t="s">
        <v>137</v>
      </c>
      <c r="B140" s="14" t="s">
        <v>194</v>
      </c>
      <c r="C140" s="18">
        <v>140</v>
      </c>
      <c r="D140" s="18">
        <v>140</v>
      </c>
      <c r="E140" s="18">
        <v>140</v>
      </c>
      <c r="F140" s="17">
        <f t="shared" si="4"/>
        <v>100</v>
      </c>
      <c r="G140" s="17">
        <f t="shared" si="5"/>
        <v>100</v>
      </c>
      <c r="H140" s="16"/>
      <c r="I140" s="16"/>
      <c r="J140" s="16"/>
      <c r="K140" s="16"/>
      <c r="L140" s="16"/>
    </row>
    <row r="141" spans="1:12" ht="15.75">
      <c r="A141" s="13" t="s">
        <v>139</v>
      </c>
      <c r="B141" s="14" t="s">
        <v>195</v>
      </c>
      <c r="C141" s="18">
        <v>4147.9</v>
      </c>
      <c r="D141" s="18">
        <v>4173.1</v>
      </c>
      <c r="E141" s="18">
        <v>4173.1</v>
      </c>
      <c r="F141" s="17">
        <f t="shared" si="4"/>
        <v>100.60753634369202</v>
      </c>
      <c r="G141" s="17">
        <f t="shared" si="5"/>
        <v>100</v>
      </c>
      <c r="H141" s="16"/>
      <c r="I141" s="16"/>
      <c r="J141" s="16"/>
      <c r="K141" s="16"/>
      <c r="L141" s="16"/>
    </row>
    <row r="142" spans="1:12" ht="15.75">
      <c r="A142" s="13" t="s">
        <v>141</v>
      </c>
      <c r="B142" s="14" t="s">
        <v>196</v>
      </c>
      <c r="C142" s="18">
        <v>900</v>
      </c>
      <c r="D142" s="18">
        <v>912</v>
      </c>
      <c r="E142" s="18">
        <v>912</v>
      </c>
      <c r="F142" s="17">
        <f t="shared" si="4"/>
        <v>101.33333333333334</v>
      </c>
      <c r="G142" s="17">
        <f t="shared" si="5"/>
        <v>100</v>
      </c>
      <c r="H142" s="16"/>
      <c r="I142" s="16"/>
      <c r="J142" s="16"/>
      <c r="K142" s="16"/>
      <c r="L142" s="16"/>
    </row>
    <row r="143" spans="1:12" ht="15.75">
      <c r="A143" s="13" t="s">
        <v>143</v>
      </c>
      <c r="B143" s="14" t="s">
        <v>197</v>
      </c>
      <c r="C143" s="18">
        <v>200</v>
      </c>
      <c r="D143" s="18">
        <v>200</v>
      </c>
      <c r="E143" s="18">
        <v>200</v>
      </c>
      <c r="F143" s="17">
        <f t="shared" si="4"/>
        <v>100</v>
      </c>
      <c r="G143" s="17">
        <f t="shared" si="5"/>
        <v>100</v>
      </c>
      <c r="H143" s="16"/>
      <c r="I143" s="16"/>
      <c r="J143" s="16"/>
      <c r="K143" s="16"/>
      <c r="L143" s="16"/>
    </row>
    <row r="144" spans="1:12" ht="15.75">
      <c r="A144" s="13" t="s">
        <v>145</v>
      </c>
      <c r="B144" s="14" t="s">
        <v>198</v>
      </c>
      <c r="C144" s="18">
        <v>800</v>
      </c>
      <c r="D144" s="18">
        <v>1000</v>
      </c>
      <c r="E144" s="18">
        <v>1000</v>
      </c>
      <c r="F144" s="17">
        <f t="shared" si="4"/>
        <v>125</v>
      </c>
      <c r="G144" s="17">
        <f t="shared" si="5"/>
        <v>100</v>
      </c>
      <c r="H144" s="16"/>
      <c r="I144" s="16"/>
      <c r="J144" s="16"/>
      <c r="K144" s="16"/>
      <c r="L144" s="16"/>
    </row>
    <row r="145" spans="1:12" ht="15.75">
      <c r="A145" s="13" t="s">
        <v>149</v>
      </c>
      <c r="B145" s="14" t="s">
        <v>199</v>
      </c>
      <c r="C145" s="18">
        <v>570</v>
      </c>
      <c r="D145" s="18">
        <v>503</v>
      </c>
      <c r="E145" s="18">
        <v>503</v>
      </c>
      <c r="F145" s="17">
        <f t="shared" si="4"/>
        <v>88.24561403508771</v>
      </c>
      <c r="G145" s="17">
        <f t="shared" si="5"/>
        <v>100</v>
      </c>
      <c r="H145" s="16"/>
      <c r="I145" s="16"/>
      <c r="J145" s="16"/>
      <c r="K145" s="16"/>
      <c r="L145" s="16"/>
    </row>
    <row r="146" spans="1:12" ht="15.75">
      <c r="A146" s="13" t="s">
        <v>151</v>
      </c>
      <c r="B146" s="14" t="s">
        <v>200</v>
      </c>
      <c r="C146" s="18">
        <v>1775</v>
      </c>
      <c r="D146" s="18">
        <v>1695</v>
      </c>
      <c r="E146" s="18">
        <v>2012.4</v>
      </c>
      <c r="F146" s="17">
        <f t="shared" si="4"/>
        <v>113.37464788732395</v>
      </c>
      <c r="G146" s="17">
        <f t="shared" si="5"/>
        <v>118.72566371681417</v>
      </c>
      <c r="H146" s="16"/>
      <c r="I146" s="16"/>
      <c r="J146" s="16"/>
      <c r="K146" s="16"/>
      <c r="L146" s="16"/>
    </row>
    <row r="147" spans="1:12" ht="15.75">
      <c r="A147" s="13" t="s">
        <v>153</v>
      </c>
      <c r="B147" s="14" t="s">
        <v>201</v>
      </c>
      <c r="C147" s="18">
        <v>460</v>
      </c>
      <c r="D147" s="18">
        <v>585</v>
      </c>
      <c r="E147" s="18">
        <v>595.9</v>
      </c>
      <c r="F147" s="17">
        <f t="shared" si="4"/>
        <v>129.54347826086956</v>
      </c>
      <c r="G147" s="17">
        <f t="shared" si="5"/>
        <v>101.86324786324785</v>
      </c>
      <c r="H147" s="16"/>
      <c r="I147" s="16"/>
      <c r="J147" s="16"/>
      <c r="K147" s="16"/>
      <c r="L147" s="16"/>
    </row>
    <row r="148" spans="1:12" ht="15.75">
      <c r="A148" s="13" t="s">
        <v>155</v>
      </c>
      <c r="B148" s="14" t="s">
        <v>202</v>
      </c>
      <c r="C148" s="18">
        <v>520</v>
      </c>
      <c r="D148" s="18">
        <v>1433</v>
      </c>
      <c r="E148" s="18">
        <v>1433</v>
      </c>
      <c r="F148" s="17">
        <f t="shared" si="4"/>
        <v>275.5769230769231</v>
      </c>
      <c r="G148" s="17">
        <f t="shared" si="5"/>
        <v>100</v>
      </c>
      <c r="H148" s="16"/>
      <c r="I148" s="16"/>
      <c r="J148" s="16"/>
      <c r="K148" s="16"/>
      <c r="L148" s="16"/>
    </row>
    <row r="149" spans="1:12" ht="31.5">
      <c r="A149" s="13" t="s">
        <v>157</v>
      </c>
      <c r="B149" s="14" t="s">
        <v>203</v>
      </c>
      <c r="C149" s="18">
        <v>3650</v>
      </c>
      <c r="D149" s="18">
        <v>3476.6</v>
      </c>
      <c r="E149" s="18">
        <v>3465.7</v>
      </c>
      <c r="F149" s="17">
        <f t="shared" si="4"/>
        <v>94.95068493150684</v>
      </c>
      <c r="G149" s="17">
        <f t="shared" si="5"/>
        <v>99.68647529195191</v>
      </c>
      <c r="H149" s="16"/>
      <c r="I149" s="16"/>
      <c r="J149" s="16"/>
      <c r="K149" s="16"/>
      <c r="L149" s="16"/>
    </row>
    <row r="150" spans="1:12" ht="15.75">
      <c r="A150" s="13" t="s">
        <v>204</v>
      </c>
      <c r="B150" s="14" t="s">
        <v>205</v>
      </c>
      <c r="C150" s="18">
        <v>1145.4</v>
      </c>
      <c r="D150" s="18">
        <v>1145.4</v>
      </c>
      <c r="E150" s="18">
        <v>1145.4</v>
      </c>
      <c r="F150" s="17">
        <f t="shared" si="4"/>
        <v>100</v>
      </c>
      <c r="G150" s="17">
        <f t="shared" si="5"/>
        <v>100</v>
      </c>
      <c r="H150" s="16"/>
      <c r="I150" s="16"/>
      <c r="J150" s="16"/>
      <c r="K150" s="16"/>
      <c r="L150" s="16"/>
    </row>
    <row r="151" spans="1:12" ht="47.25">
      <c r="A151" s="13" t="s">
        <v>206</v>
      </c>
      <c r="B151" s="14" t="s">
        <v>207</v>
      </c>
      <c r="C151" s="18">
        <v>1145.4</v>
      </c>
      <c r="D151" s="18">
        <v>1145.4</v>
      </c>
      <c r="E151" s="18">
        <v>1145.4</v>
      </c>
      <c r="F151" s="17">
        <f t="shared" si="4"/>
        <v>100</v>
      </c>
      <c r="G151" s="17">
        <f t="shared" si="5"/>
        <v>100</v>
      </c>
      <c r="H151" s="16"/>
      <c r="I151" s="16"/>
      <c r="J151" s="16"/>
      <c r="K151" s="16"/>
      <c r="L151" s="16"/>
    </row>
    <row r="152" spans="1:12" ht="31.5">
      <c r="A152" s="13" t="s">
        <v>208</v>
      </c>
      <c r="B152" s="14" t="s">
        <v>209</v>
      </c>
      <c r="C152" s="18">
        <v>1145.4</v>
      </c>
      <c r="D152" s="18">
        <v>1145.4</v>
      </c>
      <c r="E152" s="18">
        <v>1145.4</v>
      </c>
      <c r="F152" s="17">
        <f t="shared" si="4"/>
        <v>100</v>
      </c>
      <c r="G152" s="17">
        <f t="shared" si="5"/>
        <v>100</v>
      </c>
      <c r="H152" s="16"/>
      <c r="I152" s="16"/>
      <c r="J152" s="16"/>
      <c r="K152" s="16"/>
      <c r="L152" s="16"/>
    </row>
    <row r="153" spans="1:12" ht="15.75">
      <c r="A153" s="13" t="s">
        <v>210</v>
      </c>
      <c r="B153" s="14" t="s">
        <v>211</v>
      </c>
      <c r="C153" s="18">
        <v>1145.4</v>
      </c>
      <c r="D153" s="18">
        <v>1145.4</v>
      </c>
      <c r="E153" s="18">
        <v>1145.4</v>
      </c>
      <c r="F153" s="17">
        <f t="shared" si="4"/>
        <v>100</v>
      </c>
      <c r="G153" s="17">
        <f t="shared" si="5"/>
        <v>100</v>
      </c>
      <c r="H153" s="16"/>
      <c r="I153" s="16"/>
      <c r="J153" s="16"/>
      <c r="K153" s="16"/>
      <c r="L153" s="16"/>
    </row>
    <row r="154" spans="1:12" ht="47.25">
      <c r="A154" s="13" t="s">
        <v>206</v>
      </c>
      <c r="B154" s="14" t="s">
        <v>212</v>
      </c>
      <c r="C154" s="18">
        <v>1145.4</v>
      </c>
      <c r="D154" s="18">
        <v>1145.4</v>
      </c>
      <c r="E154" s="18">
        <v>1145.4</v>
      </c>
      <c r="F154" s="17">
        <f t="shared" si="4"/>
        <v>100</v>
      </c>
      <c r="G154" s="17">
        <f t="shared" si="5"/>
        <v>100</v>
      </c>
      <c r="H154" s="16"/>
      <c r="I154" s="16"/>
      <c r="J154" s="16"/>
      <c r="K154" s="16"/>
      <c r="L154" s="16"/>
    </row>
    <row r="155" spans="1:12" ht="31.5">
      <c r="A155" s="13" t="s">
        <v>213</v>
      </c>
      <c r="B155" s="14" t="s">
        <v>214</v>
      </c>
      <c r="C155" s="18">
        <v>50</v>
      </c>
      <c r="D155" s="18">
        <v>323.5</v>
      </c>
      <c r="E155" s="18">
        <v>323.5</v>
      </c>
      <c r="F155" s="17">
        <f t="shared" si="4"/>
        <v>647</v>
      </c>
      <c r="G155" s="17">
        <f t="shared" si="5"/>
        <v>100</v>
      </c>
      <c r="H155" s="16"/>
      <c r="I155" s="16"/>
      <c r="J155" s="16"/>
      <c r="K155" s="16"/>
      <c r="L155" s="16"/>
    </row>
    <row r="156" spans="1:12" ht="15.75">
      <c r="A156" s="13" t="s">
        <v>151</v>
      </c>
      <c r="B156" s="14" t="s">
        <v>215</v>
      </c>
      <c r="C156" s="18">
        <v>50</v>
      </c>
      <c r="D156" s="18">
        <v>107.5</v>
      </c>
      <c r="E156" s="18">
        <v>107.5</v>
      </c>
      <c r="F156" s="17">
        <f t="shared" si="4"/>
        <v>215</v>
      </c>
      <c r="G156" s="17">
        <f t="shared" si="5"/>
        <v>100</v>
      </c>
      <c r="H156" s="16"/>
      <c r="I156" s="16"/>
      <c r="J156" s="16"/>
      <c r="K156" s="16"/>
      <c r="L156" s="16"/>
    </row>
    <row r="157" spans="1:12" ht="47.25">
      <c r="A157" s="13" t="s">
        <v>206</v>
      </c>
      <c r="B157" s="14" t="s">
        <v>216</v>
      </c>
      <c r="C157" s="18">
        <v>0</v>
      </c>
      <c r="D157" s="18">
        <v>120</v>
      </c>
      <c r="E157" s="18">
        <v>120</v>
      </c>
      <c r="F157" s="17"/>
      <c r="G157" s="17">
        <f t="shared" si="5"/>
        <v>100</v>
      </c>
      <c r="H157" s="16"/>
      <c r="I157" s="16"/>
      <c r="J157" s="16"/>
      <c r="K157" s="16"/>
      <c r="L157" s="16"/>
    </row>
    <row r="158" spans="1:12" ht="31.5">
      <c r="A158" s="13" t="s">
        <v>157</v>
      </c>
      <c r="B158" s="14" t="s">
        <v>217</v>
      </c>
      <c r="C158" s="18">
        <v>0</v>
      </c>
      <c r="D158" s="18">
        <v>96</v>
      </c>
      <c r="E158" s="18">
        <v>96</v>
      </c>
      <c r="F158" s="17"/>
      <c r="G158" s="17">
        <f t="shared" si="5"/>
        <v>100</v>
      </c>
      <c r="H158" s="16"/>
      <c r="I158" s="16"/>
      <c r="J158" s="16"/>
      <c r="K158" s="16"/>
      <c r="L158" s="16"/>
    </row>
    <row r="159" spans="1:12" ht="63">
      <c r="A159" s="13" t="s">
        <v>218</v>
      </c>
      <c r="B159" s="14" t="s">
        <v>219</v>
      </c>
      <c r="C159" s="18">
        <v>50</v>
      </c>
      <c r="D159" s="18">
        <v>323.5</v>
      </c>
      <c r="E159" s="18">
        <v>323.5</v>
      </c>
      <c r="F159" s="17">
        <f t="shared" si="4"/>
        <v>647</v>
      </c>
      <c r="G159" s="17">
        <f t="shared" si="5"/>
        <v>100</v>
      </c>
      <c r="H159" s="16"/>
      <c r="I159" s="16"/>
      <c r="J159" s="16"/>
      <c r="K159" s="16"/>
      <c r="L159" s="16"/>
    </row>
    <row r="160" spans="1:12" ht="15.75">
      <c r="A160" s="13" t="s">
        <v>151</v>
      </c>
      <c r="B160" s="14" t="s">
        <v>220</v>
      </c>
      <c r="C160" s="18">
        <v>50</v>
      </c>
      <c r="D160" s="18">
        <v>107.5</v>
      </c>
      <c r="E160" s="18">
        <v>107.5</v>
      </c>
      <c r="F160" s="17">
        <f t="shared" si="4"/>
        <v>215</v>
      </c>
      <c r="G160" s="17">
        <f t="shared" si="5"/>
        <v>100</v>
      </c>
      <c r="H160" s="16"/>
      <c r="I160" s="16"/>
      <c r="J160" s="16"/>
      <c r="K160" s="16"/>
      <c r="L160" s="16"/>
    </row>
    <row r="161" spans="1:12" ht="47.25">
      <c r="A161" s="13" t="s">
        <v>206</v>
      </c>
      <c r="B161" s="14" t="s">
        <v>221</v>
      </c>
      <c r="C161" s="18">
        <v>0</v>
      </c>
      <c r="D161" s="18">
        <v>120</v>
      </c>
      <c r="E161" s="18">
        <v>120</v>
      </c>
      <c r="F161" s="17"/>
      <c r="G161" s="17">
        <f t="shared" si="5"/>
        <v>100</v>
      </c>
      <c r="H161" s="16"/>
      <c r="I161" s="16"/>
      <c r="J161" s="16"/>
      <c r="K161" s="16"/>
      <c r="L161" s="16"/>
    </row>
    <row r="162" spans="1:12" ht="31.5">
      <c r="A162" s="13" t="s">
        <v>157</v>
      </c>
      <c r="B162" s="14" t="s">
        <v>222</v>
      </c>
      <c r="C162" s="18">
        <v>0</v>
      </c>
      <c r="D162" s="18">
        <v>96</v>
      </c>
      <c r="E162" s="18">
        <v>96</v>
      </c>
      <c r="F162" s="17"/>
      <c r="G162" s="17">
        <f t="shared" si="5"/>
        <v>100</v>
      </c>
      <c r="H162" s="16"/>
      <c r="I162" s="16"/>
      <c r="J162" s="16"/>
      <c r="K162" s="16"/>
      <c r="L162" s="16"/>
    </row>
    <row r="163" spans="1:12" ht="15.75">
      <c r="A163" s="13" t="s">
        <v>223</v>
      </c>
      <c r="B163" s="14" t="s">
        <v>224</v>
      </c>
      <c r="C163" s="18">
        <v>91566.6</v>
      </c>
      <c r="D163" s="18">
        <v>96611.4</v>
      </c>
      <c r="E163" s="18">
        <v>171613.1</v>
      </c>
      <c r="F163" s="17">
        <f t="shared" si="4"/>
        <v>187.4188841782921</v>
      </c>
      <c r="G163" s="17">
        <f t="shared" si="5"/>
        <v>177.6323498055095</v>
      </c>
      <c r="H163" s="16"/>
      <c r="I163" s="16"/>
      <c r="J163" s="16"/>
      <c r="K163" s="16"/>
      <c r="L163" s="16"/>
    </row>
    <row r="164" spans="1:12" ht="15.75">
      <c r="A164" s="13" t="s">
        <v>135</v>
      </c>
      <c r="B164" s="14" t="s">
        <v>225</v>
      </c>
      <c r="C164" s="18">
        <v>2195</v>
      </c>
      <c r="D164" s="18">
        <v>2195</v>
      </c>
      <c r="E164" s="18">
        <v>2195</v>
      </c>
      <c r="F164" s="17">
        <f t="shared" si="4"/>
        <v>100</v>
      </c>
      <c r="G164" s="17">
        <f t="shared" si="5"/>
        <v>100</v>
      </c>
      <c r="H164" s="16"/>
      <c r="I164" s="16"/>
      <c r="J164" s="16"/>
      <c r="K164" s="16"/>
      <c r="L164" s="16"/>
    </row>
    <row r="165" spans="1:12" ht="15.75">
      <c r="A165" s="13" t="s">
        <v>137</v>
      </c>
      <c r="B165" s="14" t="s">
        <v>226</v>
      </c>
      <c r="C165" s="18">
        <v>20</v>
      </c>
      <c r="D165" s="18">
        <v>20</v>
      </c>
      <c r="E165" s="18">
        <v>20</v>
      </c>
      <c r="F165" s="17">
        <f t="shared" si="4"/>
        <v>100</v>
      </c>
      <c r="G165" s="17">
        <f t="shared" si="5"/>
        <v>100</v>
      </c>
      <c r="H165" s="16"/>
      <c r="I165" s="16"/>
      <c r="J165" s="16"/>
      <c r="K165" s="16"/>
      <c r="L165" s="16"/>
    </row>
    <row r="166" spans="1:12" ht="15.75">
      <c r="A166" s="13" t="s">
        <v>139</v>
      </c>
      <c r="B166" s="14" t="s">
        <v>227</v>
      </c>
      <c r="C166" s="18">
        <v>663</v>
      </c>
      <c r="D166" s="18">
        <v>663</v>
      </c>
      <c r="E166" s="18">
        <v>663</v>
      </c>
      <c r="F166" s="17">
        <f t="shared" si="4"/>
        <v>100</v>
      </c>
      <c r="G166" s="17">
        <f t="shared" si="5"/>
        <v>100</v>
      </c>
      <c r="H166" s="16"/>
      <c r="I166" s="16"/>
      <c r="J166" s="16"/>
      <c r="K166" s="16"/>
      <c r="L166" s="16"/>
    </row>
    <row r="167" spans="1:12" ht="15.75">
      <c r="A167" s="13" t="s">
        <v>141</v>
      </c>
      <c r="B167" s="14" t="s">
        <v>228</v>
      </c>
      <c r="C167" s="18">
        <v>132</v>
      </c>
      <c r="D167" s="18">
        <v>132</v>
      </c>
      <c r="E167" s="18">
        <v>132</v>
      </c>
      <c r="F167" s="17">
        <f t="shared" si="4"/>
        <v>100</v>
      </c>
      <c r="G167" s="17">
        <f t="shared" si="5"/>
        <v>100</v>
      </c>
      <c r="H167" s="16"/>
      <c r="I167" s="16"/>
      <c r="J167" s="16"/>
      <c r="K167" s="16"/>
      <c r="L167" s="16"/>
    </row>
    <row r="168" spans="1:12" ht="15.75">
      <c r="A168" s="13" t="s">
        <v>143</v>
      </c>
      <c r="B168" s="14" t="s">
        <v>229</v>
      </c>
      <c r="C168" s="18">
        <v>23</v>
      </c>
      <c r="D168" s="18">
        <v>23</v>
      </c>
      <c r="E168" s="18">
        <v>23</v>
      </c>
      <c r="F168" s="17">
        <f t="shared" si="4"/>
        <v>100</v>
      </c>
      <c r="G168" s="17">
        <f t="shared" si="5"/>
        <v>100</v>
      </c>
      <c r="H168" s="16"/>
      <c r="I168" s="16"/>
      <c r="J168" s="16"/>
      <c r="K168" s="16"/>
      <c r="L168" s="16"/>
    </row>
    <row r="169" spans="1:12" ht="15.75">
      <c r="A169" s="13" t="s">
        <v>149</v>
      </c>
      <c r="B169" s="14" t="s">
        <v>230</v>
      </c>
      <c r="C169" s="18">
        <v>20</v>
      </c>
      <c r="D169" s="18">
        <v>20</v>
      </c>
      <c r="E169" s="18">
        <v>20</v>
      </c>
      <c r="F169" s="17">
        <f t="shared" si="4"/>
        <v>100</v>
      </c>
      <c r="G169" s="17">
        <f t="shared" si="5"/>
        <v>100</v>
      </c>
      <c r="H169" s="16"/>
      <c r="I169" s="16"/>
      <c r="J169" s="16"/>
      <c r="K169" s="16"/>
      <c r="L169" s="16"/>
    </row>
    <row r="170" spans="1:12" ht="15.75">
      <c r="A170" s="13" t="s">
        <v>151</v>
      </c>
      <c r="B170" s="14" t="s">
        <v>231</v>
      </c>
      <c r="C170" s="18">
        <v>164</v>
      </c>
      <c r="D170" s="18">
        <v>627.7</v>
      </c>
      <c r="E170" s="18">
        <v>627.7</v>
      </c>
      <c r="F170" s="17">
        <f t="shared" si="4"/>
        <v>382.7439024390244</v>
      </c>
      <c r="G170" s="17">
        <f t="shared" si="5"/>
        <v>100</v>
      </c>
      <c r="H170" s="16"/>
      <c r="I170" s="16"/>
      <c r="J170" s="16"/>
      <c r="K170" s="16"/>
      <c r="L170" s="16"/>
    </row>
    <row r="171" spans="1:12" ht="47.25">
      <c r="A171" s="13" t="s">
        <v>232</v>
      </c>
      <c r="B171" s="14" t="s">
        <v>233</v>
      </c>
      <c r="C171" s="18">
        <v>1000</v>
      </c>
      <c r="D171" s="18">
        <v>1918.1</v>
      </c>
      <c r="E171" s="18">
        <v>1946.6</v>
      </c>
      <c r="F171" s="17">
        <f t="shared" si="4"/>
        <v>194.66</v>
      </c>
      <c r="G171" s="17">
        <f t="shared" si="5"/>
        <v>101.48584536781189</v>
      </c>
      <c r="H171" s="16"/>
      <c r="I171" s="16"/>
      <c r="J171" s="16"/>
      <c r="K171" s="16"/>
      <c r="L171" s="16"/>
    </row>
    <row r="172" spans="1:12" ht="63">
      <c r="A172" s="13" t="s">
        <v>234</v>
      </c>
      <c r="B172" s="14" t="s">
        <v>235</v>
      </c>
      <c r="C172" s="18">
        <v>59379.5</v>
      </c>
      <c r="D172" s="18">
        <v>61878.2</v>
      </c>
      <c r="E172" s="18">
        <v>136851.5</v>
      </c>
      <c r="F172" s="17">
        <f t="shared" si="4"/>
        <v>230.46926969745448</v>
      </c>
      <c r="G172" s="17">
        <f t="shared" si="5"/>
        <v>221.16270350462685</v>
      </c>
      <c r="H172" s="16"/>
      <c r="I172" s="16"/>
      <c r="J172" s="16"/>
      <c r="K172" s="16"/>
      <c r="L172" s="16"/>
    </row>
    <row r="173" spans="1:12" ht="47.25">
      <c r="A173" s="13" t="s">
        <v>206</v>
      </c>
      <c r="B173" s="14" t="s">
        <v>236</v>
      </c>
      <c r="C173" s="18">
        <v>27062.1</v>
      </c>
      <c r="D173" s="18">
        <v>28226.3</v>
      </c>
      <c r="E173" s="18">
        <v>28226.3</v>
      </c>
      <c r="F173" s="17">
        <f t="shared" si="4"/>
        <v>104.30195734994699</v>
      </c>
      <c r="G173" s="17">
        <f t="shared" si="5"/>
        <v>100</v>
      </c>
      <c r="H173" s="16"/>
      <c r="I173" s="16"/>
      <c r="J173" s="16"/>
      <c r="K173" s="16"/>
      <c r="L173" s="16"/>
    </row>
    <row r="174" spans="1:12" ht="15.75">
      <c r="A174" s="13" t="s">
        <v>153</v>
      </c>
      <c r="B174" s="14" t="s">
        <v>237</v>
      </c>
      <c r="C174" s="18">
        <v>98</v>
      </c>
      <c r="D174" s="18">
        <v>98</v>
      </c>
      <c r="E174" s="18">
        <v>98</v>
      </c>
      <c r="F174" s="17">
        <f t="shared" si="4"/>
        <v>100</v>
      </c>
      <c r="G174" s="17">
        <f t="shared" si="5"/>
        <v>100</v>
      </c>
      <c r="H174" s="16"/>
      <c r="I174" s="16"/>
      <c r="J174" s="16"/>
      <c r="K174" s="16"/>
      <c r="L174" s="16"/>
    </row>
    <row r="175" spans="1:12" ht="15.75">
      <c r="A175" s="13" t="s">
        <v>155</v>
      </c>
      <c r="B175" s="14" t="s">
        <v>238</v>
      </c>
      <c r="C175" s="18">
        <v>65</v>
      </c>
      <c r="D175" s="18">
        <v>65</v>
      </c>
      <c r="E175" s="18">
        <v>65</v>
      </c>
      <c r="F175" s="17">
        <f t="shared" si="4"/>
        <v>100</v>
      </c>
      <c r="G175" s="17">
        <f t="shared" si="5"/>
        <v>100</v>
      </c>
      <c r="H175" s="16"/>
      <c r="I175" s="16"/>
      <c r="J175" s="16"/>
      <c r="K175" s="16"/>
      <c r="L175" s="16"/>
    </row>
    <row r="176" spans="1:12" ht="31.5">
      <c r="A176" s="13" t="s">
        <v>157</v>
      </c>
      <c r="B176" s="14" t="s">
        <v>239</v>
      </c>
      <c r="C176" s="18">
        <v>745</v>
      </c>
      <c r="D176" s="18">
        <v>745</v>
      </c>
      <c r="E176" s="18">
        <v>745</v>
      </c>
      <c r="F176" s="17">
        <f t="shared" si="4"/>
        <v>100</v>
      </c>
      <c r="G176" s="17">
        <f t="shared" si="5"/>
        <v>100</v>
      </c>
      <c r="H176" s="16"/>
      <c r="I176" s="16"/>
      <c r="J176" s="16"/>
      <c r="K176" s="16"/>
      <c r="L176" s="16"/>
    </row>
    <row r="177" spans="1:12" ht="15.75">
      <c r="A177" s="13" t="s">
        <v>240</v>
      </c>
      <c r="B177" s="14" t="s">
        <v>241</v>
      </c>
      <c r="C177" s="18">
        <v>63504.5</v>
      </c>
      <c r="D177" s="18">
        <v>66921.4</v>
      </c>
      <c r="E177" s="18">
        <v>66921.4</v>
      </c>
      <c r="F177" s="17">
        <f t="shared" si="4"/>
        <v>105.38056358210835</v>
      </c>
      <c r="G177" s="17">
        <f t="shared" si="5"/>
        <v>100</v>
      </c>
      <c r="H177" s="16"/>
      <c r="I177" s="16"/>
      <c r="J177" s="16"/>
      <c r="K177" s="16"/>
      <c r="L177" s="16"/>
    </row>
    <row r="178" spans="1:12" ht="15.75">
      <c r="A178" s="13" t="s">
        <v>135</v>
      </c>
      <c r="B178" s="14" t="s">
        <v>242</v>
      </c>
      <c r="C178" s="18">
        <v>2195</v>
      </c>
      <c r="D178" s="18">
        <v>2195</v>
      </c>
      <c r="E178" s="18">
        <v>2195</v>
      </c>
      <c r="F178" s="17">
        <f t="shared" si="4"/>
        <v>100</v>
      </c>
      <c r="G178" s="17">
        <f t="shared" si="5"/>
        <v>100</v>
      </c>
      <c r="H178" s="16"/>
      <c r="I178" s="16"/>
      <c r="J178" s="16"/>
      <c r="K178" s="16"/>
      <c r="L178" s="16"/>
    </row>
    <row r="179" spans="1:12" ht="15.75">
      <c r="A179" s="13" t="s">
        <v>137</v>
      </c>
      <c r="B179" s="14" t="s">
        <v>243</v>
      </c>
      <c r="C179" s="18">
        <v>20</v>
      </c>
      <c r="D179" s="18">
        <v>20</v>
      </c>
      <c r="E179" s="18">
        <v>20</v>
      </c>
      <c r="F179" s="17">
        <f t="shared" si="4"/>
        <v>100</v>
      </c>
      <c r="G179" s="17">
        <f t="shared" si="5"/>
        <v>100</v>
      </c>
      <c r="H179" s="16"/>
      <c r="I179" s="16"/>
      <c r="J179" s="16"/>
      <c r="K179" s="16"/>
      <c r="L179" s="16"/>
    </row>
    <row r="180" spans="1:12" ht="15.75">
      <c r="A180" s="13" t="s">
        <v>139</v>
      </c>
      <c r="B180" s="14" t="s">
        <v>244</v>
      </c>
      <c r="C180" s="18">
        <v>663</v>
      </c>
      <c r="D180" s="18">
        <v>663</v>
      </c>
      <c r="E180" s="18">
        <v>663</v>
      </c>
      <c r="F180" s="17">
        <f t="shared" si="4"/>
        <v>100</v>
      </c>
      <c r="G180" s="17">
        <f t="shared" si="5"/>
        <v>100</v>
      </c>
      <c r="H180" s="16"/>
      <c r="I180" s="16"/>
      <c r="J180" s="16"/>
      <c r="K180" s="16"/>
      <c r="L180" s="16"/>
    </row>
    <row r="181" spans="1:12" ht="15.75">
      <c r="A181" s="13" t="s">
        <v>141</v>
      </c>
      <c r="B181" s="14" t="s">
        <v>245</v>
      </c>
      <c r="C181" s="18">
        <v>132</v>
      </c>
      <c r="D181" s="18">
        <v>132</v>
      </c>
      <c r="E181" s="18">
        <v>132</v>
      </c>
      <c r="F181" s="17">
        <f t="shared" si="4"/>
        <v>100</v>
      </c>
      <c r="G181" s="17">
        <f t="shared" si="5"/>
        <v>100</v>
      </c>
      <c r="H181" s="16"/>
      <c r="I181" s="16"/>
      <c r="J181" s="16"/>
      <c r="K181" s="16"/>
      <c r="L181" s="16"/>
    </row>
    <row r="182" spans="1:12" ht="15.75">
      <c r="A182" s="13" t="s">
        <v>143</v>
      </c>
      <c r="B182" s="14" t="s">
        <v>246</v>
      </c>
      <c r="C182" s="18">
        <v>23</v>
      </c>
      <c r="D182" s="18">
        <v>23</v>
      </c>
      <c r="E182" s="18">
        <v>23</v>
      </c>
      <c r="F182" s="17">
        <f t="shared" si="4"/>
        <v>100</v>
      </c>
      <c r="G182" s="17">
        <f t="shared" si="5"/>
        <v>100</v>
      </c>
      <c r="H182" s="16"/>
      <c r="I182" s="16"/>
      <c r="J182" s="16"/>
      <c r="K182" s="16"/>
      <c r="L182" s="16"/>
    </row>
    <row r="183" spans="1:12" ht="15.75">
      <c r="A183" s="13" t="s">
        <v>149</v>
      </c>
      <c r="B183" s="14" t="s">
        <v>247</v>
      </c>
      <c r="C183" s="18">
        <v>20</v>
      </c>
      <c r="D183" s="18">
        <v>20</v>
      </c>
      <c r="E183" s="18">
        <v>20</v>
      </c>
      <c r="F183" s="17">
        <f t="shared" si="4"/>
        <v>100</v>
      </c>
      <c r="G183" s="17">
        <f t="shared" si="5"/>
        <v>100</v>
      </c>
      <c r="H183" s="16"/>
      <c r="I183" s="16"/>
      <c r="J183" s="16"/>
      <c r="K183" s="16"/>
      <c r="L183" s="16"/>
    </row>
    <row r="184" spans="1:12" ht="15.75">
      <c r="A184" s="13" t="s">
        <v>151</v>
      </c>
      <c r="B184" s="14" t="s">
        <v>248</v>
      </c>
      <c r="C184" s="18">
        <v>164</v>
      </c>
      <c r="D184" s="18">
        <v>164</v>
      </c>
      <c r="E184" s="18">
        <v>164</v>
      </c>
      <c r="F184" s="17">
        <f t="shared" si="4"/>
        <v>100</v>
      </c>
      <c r="G184" s="17">
        <f t="shared" si="5"/>
        <v>100</v>
      </c>
      <c r="H184" s="16"/>
      <c r="I184" s="16"/>
      <c r="J184" s="16"/>
      <c r="K184" s="16"/>
      <c r="L184" s="16"/>
    </row>
    <row r="185" spans="1:12" ht="47.25">
      <c r="A185" s="13" t="s">
        <v>232</v>
      </c>
      <c r="B185" s="14" t="s">
        <v>249</v>
      </c>
      <c r="C185" s="18"/>
      <c r="D185" s="18">
        <v>918.1</v>
      </c>
      <c r="E185" s="18">
        <v>946.6</v>
      </c>
      <c r="F185" s="17"/>
      <c r="G185" s="17">
        <f t="shared" si="5"/>
        <v>103.10423701121883</v>
      </c>
      <c r="H185" s="16"/>
      <c r="I185" s="16"/>
      <c r="J185" s="16"/>
      <c r="K185" s="16"/>
      <c r="L185" s="16"/>
    </row>
    <row r="186" spans="1:12" ht="63">
      <c r="A186" s="13" t="s">
        <v>234</v>
      </c>
      <c r="B186" s="14" t="s">
        <v>250</v>
      </c>
      <c r="C186" s="18">
        <v>59379.5</v>
      </c>
      <c r="D186" s="18">
        <v>61878.2</v>
      </c>
      <c r="E186" s="18">
        <v>136851.5</v>
      </c>
      <c r="F186" s="17">
        <f t="shared" si="4"/>
        <v>230.46926969745448</v>
      </c>
      <c r="G186" s="17">
        <f t="shared" si="5"/>
        <v>221.16270350462685</v>
      </c>
      <c r="H186" s="16"/>
      <c r="I186" s="16"/>
      <c r="J186" s="16"/>
      <c r="K186" s="16"/>
      <c r="L186" s="16"/>
    </row>
    <row r="187" spans="1:12" ht="15.75">
      <c r="A187" s="13" t="s">
        <v>153</v>
      </c>
      <c r="B187" s="14" t="s">
        <v>251</v>
      </c>
      <c r="C187" s="18">
        <v>98</v>
      </c>
      <c r="D187" s="18">
        <v>98</v>
      </c>
      <c r="E187" s="18">
        <v>98</v>
      </c>
      <c r="F187" s="17">
        <f t="shared" si="4"/>
        <v>100</v>
      </c>
      <c r="G187" s="17">
        <f t="shared" si="5"/>
        <v>100</v>
      </c>
      <c r="H187" s="16"/>
      <c r="I187" s="16"/>
      <c r="J187" s="16"/>
      <c r="K187" s="16"/>
      <c r="L187" s="16"/>
    </row>
    <row r="188" spans="1:12" ht="15.75">
      <c r="A188" s="13" t="s">
        <v>155</v>
      </c>
      <c r="B188" s="14" t="s">
        <v>252</v>
      </c>
      <c r="C188" s="18">
        <v>65</v>
      </c>
      <c r="D188" s="18">
        <v>65</v>
      </c>
      <c r="E188" s="18">
        <v>65</v>
      </c>
      <c r="F188" s="17">
        <f t="shared" si="4"/>
        <v>100</v>
      </c>
      <c r="G188" s="17">
        <f t="shared" si="5"/>
        <v>100</v>
      </c>
      <c r="H188" s="16"/>
      <c r="I188" s="16"/>
      <c r="J188" s="16"/>
      <c r="K188" s="16"/>
      <c r="L188" s="16"/>
    </row>
    <row r="189" spans="1:12" ht="31.5">
      <c r="A189" s="13" t="s">
        <v>157</v>
      </c>
      <c r="B189" s="14" t="s">
        <v>253</v>
      </c>
      <c r="C189" s="18">
        <v>745</v>
      </c>
      <c r="D189" s="18">
        <v>745</v>
      </c>
      <c r="E189" s="18">
        <v>745</v>
      </c>
      <c r="F189" s="17">
        <f t="shared" si="4"/>
        <v>100</v>
      </c>
      <c r="G189" s="17">
        <f t="shared" si="5"/>
        <v>100</v>
      </c>
      <c r="H189" s="16"/>
      <c r="I189" s="16"/>
      <c r="J189" s="16"/>
      <c r="K189" s="16"/>
      <c r="L189" s="16"/>
    </row>
    <row r="190" spans="1:12" ht="15.75">
      <c r="A190" s="13" t="s">
        <v>254</v>
      </c>
      <c r="B190" s="14" t="s">
        <v>255</v>
      </c>
      <c r="C190" s="18">
        <v>1000</v>
      </c>
      <c r="D190" s="18">
        <v>1000</v>
      </c>
      <c r="E190" s="18">
        <v>1000</v>
      </c>
      <c r="F190" s="17">
        <f t="shared" si="4"/>
        <v>100</v>
      </c>
      <c r="G190" s="17">
        <f t="shared" si="5"/>
        <v>100</v>
      </c>
      <c r="H190" s="16"/>
      <c r="I190" s="16"/>
      <c r="J190" s="16"/>
      <c r="K190" s="16"/>
      <c r="L190" s="16"/>
    </row>
    <row r="191" spans="1:12" ht="47.25">
      <c r="A191" s="13" t="s">
        <v>232</v>
      </c>
      <c r="B191" s="14" t="s">
        <v>256</v>
      </c>
      <c r="C191" s="18">
        <v>1000</v>
      </c>
      <c r="D191" s="18">
        <v>1000</v>
      </c>
      <c r="E191" s="18">
        <v>1000</v>
      </c>
      <c r="F191" s="17">
        <f t="shared" si="4"/>
        <v>100</v>
      </c>
      <c r="G191" s="17">
        <f t="shared" si="5"/>
        <v>100</v>
      </c>
      <c r="H191" s="16"/>
      <c r="I191" s="16"/>
      <c r="J191" s="16"/>
      <c r="K191" s="16"/>
      <c r="L191" s="16"/>
    </row>
    <row r="192" spans="1:12" ht="15.75">
      <c r="A192" s="13" t="s">
        <v>257</v>
      </c>
      <c r="B192" s="14" t="s">
        <v>258</v>
      </c>
      <c r="C192" s="18">
        <v>27062</v>
      </c>
      <c r="D192" s="18">
        <v>28226.3</v>
      </c>
      <c r="E192" s="18">
        <v>28226.3</v>
      </c>
      <c r="F192" s="17">
        <f t="shared" si="4"/>
        <v>104.30234276845762</v>
      </c>
      <c r="G192" s="17">
        <f t="shared" si="5"/>
        <v>100</v>
      </c>
      <c r="H192" s="16"/>
      <c r="I192" s="16"/>
      <c r="J192" s="16"/>
      <c r="K192" s="16"/>
      <c r="L192" s="16"/>
    </row>
    <row r="193" spans="1:12" ht="15.75">
      <c r="A193" s="13" t="s">
        <v>151</v>
      </c>
      <c r="B193" s="14" t="s">
        <v>259</v>
      </c>
      <c r="C193" s="18"/>
      <c r="D193" s="18"/>
      <c r="E193" s="18"/>
      <c r="F193" s="17"/>
      <c r="G193" s="17"/>
      <c r="H193" s="16"/>
      <c r="I193" s="16"/>
      <c r="J193" s="16"/>
      <c r="K193" s="16"/>
      <c r="L193" s="16"/>
    </row>
    <row r="194" spans="1:12" ht="47.25">
      <c r="A194" s="13" t="s">
        <v>206</v>
      </c>
      <c r="B194" s="14" t="s">
        <v>260</v>
      </c>
      <c r="C194" s="18">
        <v>27062</v>
      </c>
      <c r="D194" s="18">
        <v>28226.3</v>
      </c>
      <c r="E194" s="18">
        <v>28226.3</v>
      </c>
      <c r="F194" s="17">
        <f t="shared" si="4"/>
        <v>104.30234276845762</v>
      </c>
      <c r="G194" s="17">
        <f t="shared" si="5"/>
        <v>100</v>
      </c>
      <c r="H194" s="16"/>
      <c r="I194" s="16"/>
      <c r="J194" s="16"/>
      <c r="K194" s="16"/>
      <c r="L194" s="16"/>
    </row>
    <row r="195" spans="1:12" ht="31.5">
      <c r="A195" s="13" t="s">
        <v>451</v>
      </c>
      <c r="B195" s="14" t="s">
        <v>449</v>
      </c>
      <c r="C195" s="18"/>
      <c r="D195" s="18">
        <v>463.7</v>
      </c>
      <c r="E195" s="18">
        <v>463.7</v>
      </c>
      <c r="F195" s="17"/>
      <c r="G195" s="17">
        <f t="shared" si="5"/>
        <v>100</v>
      </c>
      <c r="H195" s="16"/>
      <c r="I195" s="16"/>
      <c r="J195" s="16"/>
      <c r="K195" s="16"/>
      <c r="L195" s="16"/>
    </row>
    <row r="196" spans="1:12" ht="15.75">
      <c r="A196" s="13" t="s">
        <v>151</v>
      </c>
      <c r="B196" s="14" t="s">
        <v>450</v>
      </c>
      <c r="C196" s="18"/>
      <c r="D196" s="18">
        <v>463.7</v>
      </c>
      <c r="E196" s="18">
        <v>463.7</v>
      </c>
      <c r="F196" s="17"/>
      <c r="G196" s="17">
        <f t="shared" si="5"/>
        <v>100</v>
      </c>
      <c r="H196" s="16"/>
      <c r="I196" s="16"/>
      <c r="J196" s="16"/>
      <c r="K196" s="16"/>
      <c r="L196" s="16"/>
    </row>
    <row r="197" spans="1:12" ht="15.75">
      <c r="A197" s="13" t="s">
        <v>261</v>
      </c>
      <c r="B197" s="14" t="s">
        <v>262</v>
      </c>
      <c r="C197" s="18">
        <v>36123.4</v>
      </c>
      <c r="D197" s="18">
        <v>36329.6</v>
      </c>
      <c r="E197" s="18">
        <v>44763.5</v>
      </c>
      <c r="F197" s="17">
        <f t="shared" si="4"/>
        <v>123.9182911907517</v>
      </c>
      <c r="G197" s="17">
        <f t="shared" si="5"/>
        <v>123.2149541971285</v>
      </c>
      <c r="H197" s="16"/>
      <c r="I197" s="16"/>
      <c r="J197" s="16"/>
      <c r="K197" s="16"/>
      <c r="L197" s="16"/>
    </row>
    <row r="198" spans="1:12" ht="47.25">
      <c r="A198" s="13" t="s">
        <v>206</v>
      </c>
      <c r="B198" s="14" t="s">
        <v>263</v>
      </c>
      <c r="C198" s="18">
        <v>36123.4</v>
      </c>
      <c r="D198" s="18">
        <v>36329.6</v>
      </c>
      <c r="E198" s="18">
        <v>44557.3</v>
      </c>
      <c r="F198" s="17">
        <f aca="true" t="shared" si="6" ref="F198:F261">E198/C198*100</f>
        <v>123.34747006095772</v>
      </c>
      <c r="G198" s="17">
        <f aca="true" t="shared" si="7" ref="G198:G261">E198/D198*100</f>
        <v>122.64737294107286</v>
      </c>
      <c r="H198" s="16"/>
      <c r="I198" s="16"/>
      <c r="J198" s="16"/>
      <c r="K198" s="16"/>
      <c r="L198" s="16"/>
    </row>
    <row r="199" spans="1:12" ht="31.5">
      <c r="A199" s="13" t="s">
        <v>157</v>
      </c>
      <c r="B199" s="14" t="s">
        <v>264</v>
      </c>
      <c r="C199" s="18"/>
      <c r="D199" s="18">
        <v>206.2</v>
      </c>
      <c r="E199" s="18">
        <v>206.2</v>
      </c>
      <c r="F199" s="17"/>
      <c r="G199" s="17">
        <f t="shared" si="7"/>
        <v>100</v>
      </c>
      <c r="H199" s="16"/>
      <c r="I199" s="16"/>
      <c r="J199" s="16"/>
      <c r="K199" s="16"/>
      <c r="L199" s="16"/>
    </row>
    <row r="200" spans="1:12" ht="15.75">
      <c r="A200" s="13" t="s">
        <v>265</v>
      </c>
      <c r="B200" s="14" t="s">
        <v>266</v>
      </c>
      <c r="C200" s="18"/>
      <c r="D200" s="18"/>
      <c r="E200" s="18"/>
      <c r="F200" s="17"/>
      <c r="G200" s="17"/>
      <c r="H200" s="16"/>
      <c r="I200" s="16"/>
      <c r="J200" s="16"/>
      <c r="K200" s="16"/>
      <c r="L200" s="16"/>
    </row>
    <row r="201" spans="1:12" ht="47.25">
      <c r="A201" s="13" t="s">
        <v>206</v>
      </c>
      <c r="B201" s="14" t="s">
        <v>267</v>
      </c>
      <c r="C201" s="18"/>
      <c r="D201" s="18"/>
      <c r="E201" s="18"/>
      <c r="F201" s="17"/>
      <c r="G201" s="17"/>
      <c r="H201" s="16"/>
      <c r="I201" s="16"/>
      <c r="J201" s="16"/>
      <c r="K201" s="16"/>
      <c r="L201" s="16"/>
    </row>
    <row r="202" spans="1:12" ht="15.75">
      <c r="A202" s="13" t="s">
        <v>268</v>
      </c>
      <c r="B202" s="14" t="s">
        <v>269</v>
      </c>
      <c r="C202" s="18">
        <v>36123.4</v>
      </c>
      <c r="D202" s="18">
        <v>36329.6</v>
      </c>
      <c r="E202" s="18">
        <v>44763.5</v>
      </c>
      <c r="F202" s="17">
        <f t="shared" si="6"/>
        <v>123.9182911907517</v>
      </c>
      <c r="G202" s="17">
        <f t="shared" si="7"/>
        <v>123.2149541971285</v>
      </c>
      <c r="H202" s="16"/>
      <c r="I202" s="16"/>
      <c r="J202" s="16"/>
      <c r="K202" s="16"/>
      <c r="L202" s="16"/>
    </row>
    <row r="203" spans="1:12" ht="47.25">
      <c r="A203" s="13" t="s">
        <v>206</v>
      </c>
      <c r="B203" s="14" t="s">
        <v>270</v>
      </c>
      <c r="C203" s="18">
        <v>36123.4</v>
      </c>
      <c r="D203" s="18">
        <v>36123.4</v>
      </c>
      <c r="E203" s="18">
        <v>44763.5</v>
      </c>
      <c r="F203" s="17">
        <f t="shared" si="6"/>
        <v>123.9182911907517</v>
      </c>
      <c r="G203" s="17">
        <f t="shared" si="7"/>
        <v>123.9182911907517</v>
      </c>
      <c r="H203" s="16"/>
      <c r="I203" s="16"/>
      <c r="J203" s="16"/>
      <c r="K203" s="16"/>
      <c r="L203" s="16"/>
    </row>
    <row r="204" spans="1:12" ht="31.5">
      <c r="A204" s="13" t="s">
        <v>157</v>
      </c>
      <c r="B204" s="14" t="s">
        <v>271</v>
      </c>
      <c r="C204" s="18"/>
      <c r="D204" s="18">
        <v>206.2</v>
      </c>
      <c r="E204" s="18">
        <v>206.2</v>
      </c>
      <c r="F204" s="17"/>
      <c r="G204" s="17">
        <f t="shared" si="7"/>
        <v>100</v>
      </c>
      <c r="H204" s="16"/>
      <c r="I204" s="16"/>
      <c r="J204" s="16"/>
      <c r="K204" s="16"/>
      <c r="L204" s="16"/>
    </row>
    <row r="205" spans="1:12" ht="15.75">
      <c r="A205" s="13" t="s">
        <v>272</v>
      </c>
      <c r="B205" s="14" t="s">
        <v>273</v>
      </c>
      <c r="C205" s="18">
        <v>290320.3</v>
      </c>
      <c r="D205" s="18">
        <v>348753.9</v>
      </c>
      <c r="E205" s="18">
        <v>425340.4</v>
      </c>
      <c r="F205" s="17">
        <f t="shared" si="6"/>
        <v>146.50728867392326</v>
      </c>
      <c r="G205" s="17">
        <f t="shared" si="7"/>
        <v>121.96004116369738</v>
      </c>
      <c r="H205" s="16"/>
      <c r="I205" s="16"/>
      <c r="J205" s="16"/>
      <c r="K205" s="16"/>
      <c r="L205" s="16"/>
    </row>
    <row r="206" spans="1:12" ht="15.75">
      <c r="A206" s="13" t="s">
        <v>135</v>
      </c>
      <c r="B206" s="14" t="s">
        <v>274</v>
      </c>
      <c r="C206" s="18">
        <v>6184</v>
      </c>
      <c r="D206" s="18">
        <v>6043.5</v>
      </c>
      <c r="E206" s="18">
        <v>6043.5</v>
      </c>
      <c r="F206" s="17">
        <f t="shared" si="6"/>
        <v>97.72800776196637</v>
      </c>
      <c r="G206" s="17">
        <f t="shared" si="7"/>
        <v>100</v>
      </c>
      <c r="H206" s="16"/>
      <c r="I206" s="16"/>
      <c r="J206" s="16"/>
      <c r="K206" s="16"/>
      <c r="L206" s="16"/>
    </row>
    <row r="207" spans="1:12" ht="15.75">
      <c r="A207" s="13" t="s">
        <v>137</v>
      </c>
      <c r="B207" s="14" t="s">
        <v>275</v>
      </c>
      <c r="C207" s="18">
        <v>50</v>
      </c>
      <c r="D207" s="18">
        <v>50</v>
      </c>
      <c r="E207" s="18">
        <v>50</v>
      </c>
      <c r="F207" s="17">
        <f t="shared" si="6"/>
        <v>100</v>
      </c>
      <c r="G207" s="17">
        <f t="shared" si="7"/>
        <v>100</v>
      </c>
      <c r="H207" s="16"/>
      <c r="I207" s="16"/>
      <c r="J207" s="16"/>
      <c r="K207" s="16"/>
      <c r="L207" s="16"/>
    </row>
    <row r="208" spans="1:12" ht="15.75">
      <c r="A208" s="13" t="s">
        <v>139</v>
      </c>
      <c r="B208" s="14" t="s">
        <v>276</v>
      </c>
      <c r="C208" s="18">
        <v>1871</v>
      </c>
      <c r="D208" s="18">
        <v>1828.1</v>
      </c>
      <c r="E208" s="18">
        <v>1828.1</v>
      </c>
      <c r="F208" s="17">
        <f t="shared" si="6"/>
        <v>97.70710849812933</v>
      </c>
      <c r="G208" s="17">
        <f t="shared" si="7"/>
        <v>100</v>
      </c>
      <c r="H208" s="16"/>
      <c r="I208" s="16"/>
      <c r="J208" s="16"/>
      <c r="K208" s="16"/>
      <c r="L208" s="16"/>
    </row>
    <row r="209" spans="1:12" ht="15.75">
      <c r="A209" s="13" t="s">
        <v>141</v>
      </c>
      <c r="B209" s="14" t="s">
        <v>277</v>
      </c>
      <c r="C209" s="18">
        <v>130</v>
      </c>
      <c r="D209" s="18">
        <v>148</v>
      </c>
      <c r="E209" s="18">
        <v>148</v>
      </c>
      <c r="F209" s="17">
        <f t="shared" si="6"/>
        <v>113.84615384615384</v>
      </c>
      <c r="G209" s="17">
        <f t="shared" si="7"/>
        <v>100</v>
      </c>
      <c r="H209" s="16"/>
      <c r="I209" s="16"/>
      <c r="J209" s="16"/>
      <c r="K209" s="16"/>
      <c r="L209" s="16"/>
    </row>
    <row r="210" spans="1:12" ht="15.75">
      <c r="A210" s="13" t="s">
        <v>143</v>
      </c>
      <c r="B210" s="14" t="s">
        <v>278</v>
      </c>
      <c r="C210" s="18">
        <v>15</v>
      </c>
      <c r="D210" s="18">
        <v>15</v>
      </c>
      <c r="E210" s="18">
        <v>15</v>
      </c>
      <c r="F210" s="17">
        <f t="shared" si="6"/>
        <v>100</v>
      </c>
      <c r="G210" s="17">
        <f t="shared" si="7"/>
        <v>100</v>
      </c>
      <c r="H210" s="16"/>
      <c r="I210" s="16"/>
      <c r="J210" s="16"/>
      <c r="K210" s="16"/>
      <c r="L210" s="16"/>
    </row>
    <row r="211" spans="1:12" ht="15.75">
      <c r="A211" s="13" t="s">
        <v>145</v>
      </c>
      <c r="B211" s="14" t="s">
        <v>279</v>
      </c>
      <c r="C211" s="18">
        <v>195.1</v>
      </c>
      <c r="D211" s="18">
        <v>195.1</v>
      </c>
      <c r="E211" s="18">
        <v>195.1</v>
      </c>
      <c r="F211" s="17">
        <f t="shared" si="6"/>
        <v>100</v>
      </c>
      <c r="G211" s="17">
        <f t="shared" si="7"/>
        <v>100</v>
      </c>
      <c r="H211" s="16"/>
      <c r="I211" s="16"/>
      <c r="J211" s="16"/>
      <c r="K211" s="16"/>
      <c r="L211" s="16"/>
    </row>
    <row r="212" spans="1:12" ht="15.75">
      <c r="A212" s="13" t="s">
        <v>149</v>
      </c>
      <c r="B212" s="14" t="s">
        <v>280</v>
      </c>
      <c r="C212" s="18">
        <v>107</v>
      </c>
      <c r="D212" s="18">
        <v>90</v>
      </c>
      <c r="E212" s="18">
        <v>90</v>
      </c>
      <c r="F212" s="17">
        <f t="shared" si="6"/>
        <v>84.11214953271028</v>
      </c>
      <c r="G212" s="17">
        <f t="shared" si="7"/>
        <v>100</v>
      </c>
      <c r="H212" s="16"/>
      <c r="I212" s="16"/>
      <c r="J212" s="16"/>
      <c r="K212" s="16"/>
      <c r="L212" s="16"/>
    </row>
    <row r="213" spans="1:12" ht="15.75">
      <c r="A213" s="13" t="s">
        <v>151</v>
      </c>
      <c r="B213" s="14" t="s">
        <v>281</v>
      </c>
      <c r="C213" s="18">
        <v>350</v>
      </c>
      <c r="D213" s="18">
        <v>15049.7</v>
      </c>
      <c r="E213" s="18">
        <v>15065.8</v>
      </c>
      <c r="F213" s="17">
        <f t="shared" si="6"/>
        <v>4304.5142857142855</v>
      </c>
      <c r="G213" s="17">
        <f t="shared" si="7"/>
        <v>100.10697887665533</v>
      </c>
      <c r="H213" s="16"/>
      <c r="I213" s="16"/>
      <c r="J213" s="16"/>
      <c r="K213" s="16"/>
      <c r="L213" s="16"/>
    </row>
    <row r="214" spans="1:12" ht="47.25">
      <c r="A214" s="13" t="s">
        <v>232</v>
      </c>
      <c r="B214" s="14" t="s">
        <v>282</v>
      </c>
      <c r="C214" s="18">
        <v>280010.2</v>
      </c>
      <c r="D214" s="18">
        <v>319665.1</v>
      </c>
      <c r="E214" s="18">
        <v>396030.1</v>
      </c>
      <c r="F214" s="17">
        <f t="shared" si="6"/>
        <v>141.43416918383687</v>
      </c>
      <c r="G214" s="17">
        <f t="shared" si="7"/>
        <v>123.88906389843622</v>
      </c>
      <c r="H214" s="16"/>
      <c r="I214" s="16"/>
      <c r="J214" s="16"/>
      <c r="K214" s="16"/>
      <c r="L214" s="16"/>
    </row>
    <row r="215" spans="1:12" ht="31.5">
      <c r="A215" s="13" t="s">
        <v>283</v>
      </c>
      <c r="B215" s="14" t="s">
        <v>284</v>
      </c>
      <c r="C215" s="18"/>
      <c r="D215" s="18">
        <v>103.4</v>
      </c>
      <c r="E215" s="18">
        <v>103.4</v>
      </c>
      <c r="F215" s="17"/>
      <c r="G215" s="17">
        <f t="shared" si="7"/>
        <v>100</v>
      </c>
      <c r="H215" s="16"/>
      <c r="I215" s="16"/>
      <c r="J215" s="16"/>
      <c r="K215" s="16"/>
      <c r="L215" s="16"/>
    </row>
    <row r="216" spans="1:12" ht="15.75">
      <c r="A216" s="13" t="s">
        <v>153</v>
      </c>
      <c r="B216" s="14" t="s">
        <v>285</v>
      </c>
      <c r="C216" s="18">
        <v>89</v>
      </c>
      <c r="D216" s="18">
        <v>190</v>
      </c>
      <c r="E216" s="18">
        <v>382.5</v>
      </c>
      <c r="F216" s="17">
        <f t="shared" si="6"/>
        <v>429.7752808988764</v>
      </c>
      <c r="G216" s="17">
        <f t="shared" si="7"/>
        <v>201.3157894736842</v>
      </c>
      <c r="H216" s="16"/>
      <c r="I216" s="16"/>
      <c r="J216" s="16"/>
      <c r="K216" s="16"/>
      <c r="L216" s="16"/>
    </row>
    <row r="217" spans="1:12" ht="15.75">
      <c r="A217" s="13" t="s">
        <v>155</v>
      </c>
      <c r="B217" s="14" t="s">
        <v>286</v>
      </c>
      <c r="C217" s="18">
        <v>70</v>
      </c>
      <c r="D217" s="18">
        <v>167</v>
      </c>
      <c r="E217" s="18">
        <v>167</v>
      </c>
      <c r="F217" s="17">
        <f t="shared" si="6"/>
        <v>238.57142857142856</v>
      </c>
      <c r="G217" s="17">
        <f t="shared" si="7"/>
        <v>100</v>
      </c>
      <c r="H217" s="16"/>
      <c r="I217" s="16"/>
      <c r="J217" s="16"/>
      <c r="K217" s="16"/>
      <c r="L217" s="16"/>
    </row>
    <row r="218" spans="1:12" ht="31.5">
      <c r="A218" s="13" t="s">
        <v>157</v>
      </c>
      <c r="B218" s="14" t="s">
        <v>287</v>
      </c>
      <c r="C218" s="18">
        <v>519</v>
      </c>
      <c r="D218" s="18">
        <v>4479</v>
      </c>
      <c r="E218" s="18">
        <v>4491.9</v>
      </c>
      <c r="F218" s="17">
        <f t="shared" si="6"/>
        <v>865.4913294797688</v>
      </c>
      <c r="G218" s="17">
        <f t="shared" si="7"/>
        <v>100.28801071667782</v>
      </c>
      <c r="H218" s="16"/>
      <c r="I218" s="16"/>
      <c r="J218" s="16"/>
      <c r="K218" s="16"/>
      <c r="L218" s="16"/>
    </row>
    <row r="219" spans="1:12" ht="15.75">
      <c r="A219" s="13" t="s">
        <v>288</v>
      </c>
      <c r="B219" s="14" t="s">
        <v>289</v>
      </c>
      <c r="C219" s="18">
        <v>48851.2</v>
      </c>
      <c r="D219" s="18">
        <v>76213.2</v>
      </c>
      <c r="E219" s="18">
        <v>149650.3</v>
      </c>
      <c r="F219" s="17">
        <f t="shared" si="6"/>
        <v>306.33904591903575</v>
      </c>
      <c r="G219" s="17">
        <f t="shared" si="7"/>
        <v>196.35745513900477</v>
      </c>
      <c r="H219" s="16"/>
      <c r="I219" s="16"/>
      <c r="J219" s="16"/>
      <c r="K219" s="16"/>
      <c r="L219" s="16"/>
    </row>
    <row r="220" spans="1:12" ht="15.75">
      <c r="A220" s="13"/>
      <c r="B220" s="14" t="s">
        <v>452</v>
      </c>
      <c r="C220" s="18"/>
      <c r="D220" s="18">
        <v>14547.8</v>
      </c>
      <c r="E220" s="18">
        <v>14547.8</v>
      </c>
      <c r="F220" s="17"/>
      <c r="G220" s="17">
        <f t="shared" si="7"/>
        <v>100</v>
      </c>
      <c r="H220" s="16"/>
      <c r="I220" s="16"/>
      <c r="J220" s="16"/>
      <c r="K220" s="16"/>
      <c r="L220" s="16"/>
    </row>
    <row r="221" spans="1:12" ht="47.25">
      <c r="A221" s="13" t="s">
        <v>232</v>
      </c>
      <c r="B221" s="14" t="s">
        <v>290</v>
      </c>
      <c r="C221" s="18">
        <v>48121.2</v>
      </c>
      <c r="D221" s="18">
        <v>60935.4</v>
      </c>
      <c r="E221" s="18">
        <v>134372.5</v>
      </c>
      <c r="F221" s="17">
        <f t="shared" si="6"/>
        <v>279.23763330922753</v>
      </c>
      <c r="G221" s="17">
        <f t="shared" si="7"/>
        <v>220.5163172802673</v>
      </c>
      <c r="H221" s="16"/>
      <c r="I221" s="16"/>
      <c r="J221" s="16"/>
      <c r="K221" s="16"/>
      <c r="L221" s="16"/>
    </row>
    <row r="222" spans="1:12" ht="15.75">
      <c r="A222" s="13" t="s">
        <v>473</v>
      </c>
      <c r="B222" s="14" t="s">
        <v>472</v>
      </c>
      <c r="C222" s="18"/>
      <c r="D222" s="18">
        <v>730</v>
      </c>
      <c r="E222" s="18">
        <v>730</v>
      </c>
      <c r="F222" s="17"/>
      <c r="G222" s="17">
        <f t="shared" si="7"/>
        <v>100</v>
      </c>
      <c r="H222" s="16"/>
      <c r="I222" s="16"/>
      <c r="J222" s="16"/>
      <c r="K222" s="16"/>
      <c r="L222" s="16"/>
    </row>
    <row r="223" spans="1:12" ht="15.75">
      <c r="A223" s="13" t="s">
        <v>291</v>
      </c>
      <c r="B223" s="14" t="s">
        <v>292</v>
      </c>
      <c r="C223" s="18">
        <v>234369.6</v>
      </c>
      <c r="D223" s="18">
        <v>264839</v>
      </c>
      <c r="E223" s="18">
        <v>267988.4</v>
      </c>
      <c r="F223" s="17">
        <f t="shared" si="6"/>
        <v>114.34435182719945</v>
      </c>
      <c r="G223" s="17">
        <f t="shared" si="7"/>
        <v>101.18917531028286</v>
      </c>
      <c r="H223" s="16"/>
      <c r="I223" s="16"/>
      <c r="J223" s="16"/>
      <c r="K223" s="16"/>
      <c r="L223" s="16"/>
    </row>
    <row r="224" spans="1:12" ht="15.75">
      <c r="A224" s="13" t="s">
        <v>135</v>
      </c>
      <c r="B224" s="14" t="s">
        <v>293</v>
      </c>
      <c r="C224" s="18">
        <v>3214</v>
      </c>
      <c r="D224" s="18">
        <v>3214</v>
      </c>
      <c r="E224" s="18">
        <v>3214</v>
      </c>
      <c r="F224" s="17">
        <f t="shared" si="6"/>
        <v>100</v>
      </c>
      <c r="G224" s="17">
        <f t="shared" si="7"/>
        <v>100</v>
      </c>
      <c r="H224" s="16"/>
      <c r="I224" s="16"/>
      <c r="J224" s="16"/>
      <c r="K224" s="16"/>
      <c r="L224" s="16"/>
    </row>
    <row r="225" spans="1:12" ht="15.75">
      <c r="A225" s="13" t="s">
        <v>137</v>
      </c>
      <c r="B225" s="14" t="s">
        <v>294</v>
      </c>
      <c r="C225" s="18">
        <v>38</v>
      </c>
      <c r="D225" s="18">
        <v>38</v>
      </c>
      <c r="E225" s="18">
        <v>38</v>
      </c>
      <c r="F225" s="17">
        <f t="shared" si="6"/>
        <v>100</v>
      </c>
      <c r="G225" s="17">
        <f t="shared" si="7"/>
        <v>100</v>
      </c>
      <c r="H225" s="16"/>
      <c r="I225" s="16"/>
      <c r="J225" s="16"/>
      <c r="K225" s="16"/>
      <c r="L225" s="16"/>
    </row>
    <row r="226" spans="1:12" ht="15.75">
      <c r="A226" s="13" t="s">
        <v>139</v>
      </c>
      <c r="B226" s="14" t="s">
        <v>295</v>
      </c>
      <c r="C226" s="18">
        <v>974</v>
      </c>
      <c r="D226" s="18">
        <v>974</v>
      </c>
      <c r="E226" s="18">
        <v>974</v>
      </c>
      <c r="F226" s="17">
        <f t="shared" si="6"/>
        <v>100</v>
      </c>
      <c r="G226" s="17">
        <f t="shared" si="7"/>
        <v>100</v>
      </c>
      <c r="H226" s="16"/>
      <c r="I226" s="16"/>
      <c r="J226" s="16"/>
      <c r="K226" s="16"/>
      <c r="L226" s="16"/>
    </row>
    <row r="227" spans="1:12" ht="15.75">
      <c r="A227" s="13" t="s">
        <v>141</v>
      </c>
      <c r="B227" s="14" t="s">
        <v>296</v>
      </c>
      <c r="C227" s="18">
        <v>50</v>
      </c>
      <c r="D227" s="18">
        <v>50</v>
      </c>
      <c r="E227" s="18">
        <v>50</v>
      </c>
      <c r="F227" s="17">
        <f t="shared" si="6"/>
        <v>100</v>
      </c>
      <c r="G227" s="17">
        <f t="shared" si="7"/>
        <v>100</v>
      </c>
      <c r="H227" s="16"/>
      <c r="I227" s="16"/>
      <c r="J227" s="16"/>
      <c r="K227" s="16"/>
      <c r="L227" s="16"/>
    </row>
    <row r="228" spans="1:12" ht="15.75">
      <c r="A228" s="13" t="s">
        <v>143</v>
      </c>
      <c r="B228" s="14" t="s">
        <v>297</v>
      </c>
      <c r="C228" s="18">
        <v>5</v>
      </c>
      <c r="D228" s="18">
        <v>5</v>
      </c>
      <c r="E228" s="18">
        <v>5</v>
      </c>
      <c r="F228" s="17">
        <f t="shared" si="6"/>
        <v>100</v>
      </c>
      <c r="G228" s="17">
        <f t="shared" si="7"/>
        <v>100</v>
      </c>
      <c r="H228" s="16"/>
      <c r="I228" s="16"/>
      <c r="J228" s="16"/>
      <c r="K228" s="16"/>
      <c r="L228" s="16"/>
    </row>
    <row r="229" spans="1:12" ht="15.75">
      <c r="A229" s="13" t="s">
        <v>145</v>
      </c>
      <c r="B229" s="14" t="s">
        <v>298</v>
      </c>
      <c r="C229" s="18">
        <v>95.1</v>
      </c>
      <c r="D229" s="18">
        <v>195.1</v>
      </c>
      <c r="E229" s="18">
        <v>195.1</v>
      </c>
      <c r="F229" s="17">
        <f t="shared" si="6"/>
        <v>205.15247108307045</v>
      </c>
      <c r="G229" s="17">
        <f t="shared" si="7"/>
        <v>100</v>
      </c>
      <c r="H229" s="16"/>
      <c r="I229" s="16"/>
      <c r="J229" s="16"/>
      <c r="K229" s="16"/>
      <c r="L229" s="16"/>
    </row>
    <row r="230" spans="1:12" ht="15.75">
      <c r="A230" s="13" t="s">
        <v>149</v>
      </c>
      <c r="B230" s="14" t="s">
        <v>299</v>
      </c>
      <c r="C230" s="18">
        <v>72</v>
      </c>
      <c r="D230" s="18">
        <v>62</v>
      </c>
      <c r="E230" s="18">
        <v>62</v>
      </c>
      <c r="F230" s="17">
        <f t="shared" si="6"/>
        <v>86.11111111111111</v>
      </c>
      <c r="G230" s="17">
        <f t="shared" si="7"/>
        <v>100</v>
      </c>
      <c r="H230" s="16"/>
      <c r="I230" s="16"/>
      <c r="J230" s="16"/>
      <c r="K230" s="16"/>
      <c r="L230" s="16"/>
    </row>
    <row r="231" spans="1:12" ht="15.75">
      <c r="A231" s="13" t="s">
        <v>151</v>
      </c>
      <c r="B231" s="14" t="s">
        <v>300</v>
      </c>
      <c r="C231" s="18">
        <v>210</v>
      </c>
      <c r="D231" s="18">
        <v>110</v>
      </c>
      <c r="E231" s="18">
        <v>125.6</v>
      </c>
      <c r="F231" s="17">
        <f t="shared" si="6"/>
        <v>59.8095238095238</v>
      </c>
      <c r="G231" s="17">
        <f t="shared" si="7"/>
        <v>114.18181818181819</v>
      </c>
      <c r="H231" s="16"/>
      <c r="I231" s="16"/>
      <c r="J231" s="16"/>
      <c r="K231" s="16"/>
      <c r="L231" s="16"/>
    </row>
    <row r="232" spans="1:12" ht="47.25">
      <c r="A232" s="13" t="s">
        <v>232</v>
      </c>
      <c r="B232" s="14" t="s">
        <v>301</v>
      </c>
      <c r="C232" s="18">
        <v>229590.5</v>
      </c>
      <c r="D232" s="18">
        <v>256273.7</v>
      </c>
      <c r="E232" s="18">
        <v>259207.5</v>
      </c>
      <c r="F232" s="17">
        <f t="shared" si="6"/>
        <v>112.89992399511304</v>
      </c>
      <c r="G232" s="17">
        <f t="shared" si="7"/>
        <v>101.14479168170591</v>
      </c>
      <c r="H232" s="16"/>
      <c r="I232" s="16"/>
      <c r="J232" s="16"/>
      <c r="K232" s="16"/>
      <c r="L232" s="16"/>
    </row>
    <row r="233" spans="1:12" ht="15.75">
      <c r="A233" s="13" t="s">
        <v>153</v>
      </c>
      <c r="B233" s="14" t="s">
        <v>302</v>
      </c>
      <c r="C233" s="18">
        <v>4</v>
      </c>
      <c r="D233" s="18">
        <v>14</v>
      </c>
      <c r="E233" s="18">
        <v>214</v>
      </c>
      <c r="F233" s="17">
        <f t="shared" si="6"/>
        <v>5350</v>
      </c>
      <c r="G233" s="17">
        <f t="shared" si="7"/>
        <v>1528.5714285714287</v>
      </c>
      <c r="H233" s="16"/>
      <c r="I233" s="16"/>
      <c r="J233" s="16"/>
      <c r="K233" s="16"/>
      <c r="L233" s="16"/>
    </row>
    <row r="234" spans="1:12" ht="15.75">
      <c r="A234" s="13" t="s">
        <v>155</v>
      </c>
      <c r="B234" s="14" t="s">
        <v>303</v>
      </c>
      <c r="C234" s="18">
        <v>20</v>
      </c>
      <c r="D234" s="18">
        <v>40</v>
      </c>
      <c r="E234" s="18">
        <v>40</v>
      </c>
      <c r="F234" s="17">
        <f t="shared" si="6"/>
        <v>200</v>
      </c>
      <c r="G234" s="17">
        <f t="shared" si="7"/>
        <v>100</v>
      </c>
      <c r="H234" s="16"/>
      <c r="I234" s="16"/>
      <c r="J234" s="16"/>
      <c r="K234" s="16"/>
      <c r="L234" s="16"/>
    </row>
    <row r="235" spans="1:12" ht="31.5">
      <c r="A235" s="13" t="s">
        <v>157</v>
      </c>
      <c r="B235" s="14" t="s">
        <v>304</v>
      </c>
      <c r="C235" s="18">
        <v>97</v>
      </c>
      <c r="D235" s="18">
        <v>3863.2</v>
      </c>
      <c r="E235" s="18">
        <v>3863.2</v>
      </c>
      <c r="F235" s="17">
        <f t="shared" si="6"/>
        <v>3982.680412371134</v>
      </c>
      <c r="G235" s="17">
        <f t="shared" si="7"/>
        <v>100</v>
      </c>
      <c r="H235" s="16"/>
      <c r="I235" s="16"/>
      <c r="J235" s="16"/>
      <c r="K235" s="16"/>
      <c r="L235" s="16"/>
    </row>
    <row r="236" spans="1:12" ht="31.5">
      <c r="A236" s="13" t="s">
        <v>305</v>
      </c>
      <c r="B236" s="14" t="s">
        <v>306</v>
      </c>
      <c r="C236" s="18">
        <v>2298.5</v>
      </c>
      <c r="D236" s="18">
        <v>3257.2</v>
      </c>
      <c r="E236" s="18">
        <v>3257.2</v>
      </c>
      <c r="F236" s="17">
        <f t="shared" si="6"/>
        <v>141.70981074613877</v>
      </c>
      <c r="G236" s="17">
        <f t="shared" si="7"/>
        <v>100</v>
      </c>
      <c r="H236" s="16"/>
      <c r="I236" s="16"/>
      <c r="J236" s="16"/>
      <c r="K236" s="16"/>
      <c r="L236" s="16"/>
    </row>
    <row r="237" spans="1:12" ht="15.75">
      <c r="A237" s="13" t="s">
        <v>149</v>
      </c>
      <c r="B237" s="14" t="s">
        <v>307</v>
      </c>
      <c r="C237" s="18"/>
      <c r="D237" s="18"/>
      <c r="E237" s="18"/>
      <c r="F237" s="17"/>
      <c r="G237" s="17"/>
      <c r="H237" s="16"/>
      <c r="I237" s="16"/>
      <c r="J237" s="16"/>
      <c r="K237" s="16"/>
      <c r="L237" s="16"/>
    </row>
    <row r="238" spans="1:12" ht="15.75">
      <c r="A238" s="13" t="s">
        <v>151</v>
      </c>
      <c r="B238" s="14" t="s">
        <v>308</v>
      </c>
      <c r="C238" s="18"/>
      <c r="D238" s="18">
        <v>213</v>
      </c>
      <c r="E238" s="18">
        <v>213</v>
      </c>
      <c r="F238" s="17"/>
      <c r="G238" s="17">
        <f t="shared" si="7"/>
        <v>100</v>
      </c>
      <c r="H238" s="16"/>
      <c r="I238" s="16"/>
      <c r="J238" s="16"/>
      <c r="K238" s="16"/>
      <c r="L238" s="16"/>
    </row>
    <row r="239" spans="1:12" ht="47.25">
      <c r="A239" s="13" t="s">
        <v>232</v>
      </c>
      <c r="B239" s="14" t="s">
        <v>309</v>
      </c>
      <c r="C239" s="18">
        <v>2298.5</v>
      </c>
      <c r="D239" s="18">
        <v>2456</v>
      </c>
      <c r="E239" s="18">
        <v>2456</v>
      </c>
      <c r="F239" s="17">
        <f t="shared" si="6"/>
        <v>106.85229497498368</v>
      </c>
      <c r="G239" s="17">
        <f t="shared" si="7"/>
        <v>100</v>
      </c>
      <c r="H239" s="16"/>
      <c r="I239" s="16"/>
      <c r="J239" s="16"/>
      <c r="K239" s="16"/>
      <c r="L239" s="16"/>
    </row>
    <row r="240" spans="1:12" ht="31.5">
      <c r="A240" s="13" t="s">
        <v>283</v>
      </c>
      <c r="B240" s="14" t="s">
        <v>310</v>
      </c>
      <c r="C240" s="18"/>
      <c r="D240" s="18">
        <v>103.4</v>
      </c>
      <c r="E240" s="18">
        <v>103.4</v>
      </c>
      <c r="F240" s="17"/>
      <c r="G240" s="17">
        <f t="shared" si="7"/>
        <v>100</v>
      </c>
      <c r="H240" s="16"/>
      <c r="I240" s="16"/>
      <c r="J240" s="16"/>
      <c r="K240" s="16"/>
      <c r="L240" s="16"/>
    </row>
    <row r="241" spans="1:12" ht="26.25" customHeight="1">
      <c r="A241" s="13" t="s">
        <v>155</v>
      </c>
      <c r="B241" s="14" t="s">
        <v>453</v>
      </c>
      <c r="C241" s="18"/>
      <c r="D241" s="18">
        <v>50</v>
      </c>
      <c r="E241" s="18">
        <v>50</v>
      </c>
      <c r="F241" s="17"/>
      <c r="G241" s="17">
        <f t="shared" si="7"/>
        <v>100</v>
      </c>
      <c r="H241" s="16"/>
      <c r="I241" s="16"/>
      <c r="J241" s="16"/>
      <c r="K241" s="16"/>
      <c r="L241" s="16"/>
    </row>
    <row r="242" spans="1:12" ht="31.5">
      <c r="A242" s="13" t="s">
        <v>157</v>
      </c>
      <c r="B242" s="14" t="s">
        <v>311</v>
      </c>
      <c r="C242" s="18"/>
      <c r="D242" s="18">
        <v>434.8</v>
      </c>
      <c r="E242" s="18">
        <v>440.7</v>
      </c>
      <c r="F242" s="17"/>
      <c r="G242" s="17">
        <f t="shared" si="7"/>
        <v>101.3569457221711</v>
      </c>
      <c r="H242" s="16"/>
      <c r="I242" s="16"/>
      <c r="J242" s="16"/>
      <c r="K242" s="16"/>
      <c r="L242" s="16"/>
    </row>
    <row r="243" spans="1:12" ht="15.75">
      <c r="A243" s="13" t="s">
        <v>312</v>
      </c>
      <c r="B243" s="14" t="s">
        <v>313</v>
      </c>
      <c r="C243" s="18">
        <v>4801</v>
      </c>
      <c r="D243" s="18">
        <v>4444.5</v>
      </c>
      <c r="E243" s="18">
        <v>4444.5</v>
      </c>
      <c r="F243" s="17">
        <f t="shared" si="6"/>
        <v>92.57446365340553</v>
      </c>
      <c r="G243" s="17">
        <f t="shared" si="7"/>
        <v>100</v>
      </c>
      <c r="H243" s="16"/>
      <c r="I243" s="16"/>
      <c r="J243" s="16"/>
      <c r="K243" s="16"/>
      <c r="L243" s="16"/>
    </row>
    <row r="244" spans="1:12" ht="15.75">
      <c r="A244" s="13" t="s">
        <v>135</v>
      </c>
      <c r="B244" s="14" t="s">
        <v>314</v>
      </c>
      <c r="C244" s="18">
        <v>2970</v>
      </c>
      <c r="D244" s="18">
        <v>2829.5</v>
      </c>
      <c r="E244" s="18">
        <v>2829.5</v>
      </c>
      <c r="F244" s="17">
        <f t="shared" si="6"/>
        <v>95.26936026936028</v>
      </c>
      <c r="G244" s="17">
        <f t="shared" si="7"/>
        <v>100</v>
      </c>
      <c r="H244" s="16"/>
      <c r="I244" s="16"/>
      <c r="J244" s="16"/>
      <c r="K244" s="16"/>
      <c r="L244" s="16"/>
    </row>
    <row r="245" spans="1:12" ht="15.75">
      <c r="A245" s="13" t="s">
        <v>137</v>
      </c>
      <c r="B245" s="14" t="s">
        <v>315</v>
      </c>
      <c r="C245" s="18">
        <v>12</v>
      </c>
      <c r="D245" s="18">
        <v>12</v>
      </c>
      <c r="E245" s="18">
        <v>12</v>
      </c>
      <c r="F245" s="17">
        <f t="shared" si="6"/>
        <v>100</v>
      </c>
      <c r="G245" s="17">
        <f t="shared" si="7"/>
        <v>100</v>
      </c>
      <c r="H245" s="16"/>
      <c r="I245" s="16"/>
      <c r="J245" s="16"/>
      <c r="K245" s="16"/>
      <c r="L245" s="16"/>
    </row>
    <row r="246" spans="1:12" ht="15.75">
      <c r="A246" s="13" t="s">
        <v>139</v>
      </c>
      <c r="B246" s="14" t="s">
        <v>316</v>
      </c>
      <c r="C246" s="18">
        <v>897</v>
      </c>
      <c r="D246" s="18">
        <v>854.1</v>
      </c>
      <c r="E246" s="18">
        <v>854.1</v>
      </c>
      <c r="F246" s="17">
        <f t="shared" si="6"/>
        <v>95.21739130434783</v>
      </c>
      <c r="G246" s="17">
        <f t="shared" si="7"/>
        <v>100</v>
      </c>
      <c r="H246" s="16"/>
      <c r="I246" s="16"/>
      <c r="J246" s="16"/>
      <c r="K246" s="16"/>
      <c r="L246" s="16"/>
    </row>
    <row r="247" spans="1:12" ht="15.75">
      <c r="A247" s="13" t="s">
        <v>141</v>
      </c>
      <c r="B247" s="14" t="s">
        <v>317</v>
      </c>
      <c r="C247" s="18">
        <v>80</v>
      </c>
      <c r="D247" s="18">
        <v>98</v>
      </c>
      <c r="E247" s="18">
        <v>98</v>
      </c>
      <c r="F247" s="17">
        <f t="shared" si="6"/>
        <v>122.50000000000001</v>
      </c>
      <c r="G247" s="17">
        <f t="shared" si="7"/>
        <v>100</v>
      </c>
      <c r="H247" s="16"/>
      <c r="I247" s="16"/>
      <c r="J247" s="16"/>
      <c r="K247" s="16"/>
      <c r="L247" s="16"/>
    </row>
    <row r="248" spans="1:12" ht="15.75">
      <c r="A248" s="13" t="s">
        <v>143</v>
      </c>
      <c r="B248" s="14" t="s">
        <v>318</v>
      </c>
      <c r="C248" s="18">
        <v>10</v>
      </c>
      <c r="D248" s="18">
        <v>10</v>
      </c>
      <c r="E248" s="18">
        <v>10</v>
      </c>
      <c r="F248" s="17">
        <f t="shared" si="6"/>
        <v>100</v>
      </c>
      <c r="G248" s="17">
        <f t="shared" si="7"/>
        <v>100</v>
      </c>
      <c r="H248" s="16"/>
      <c r="I248" s="16"/>
      <c r="J248" s="16"/>
      <c r="K248" s="16"/>
      <c r="L248" s="16"/>
    </row>
    <row r="249" spans="1:12" ht="15.75">
      <c r="A249" s="13" t="s">
        <v>145</v>
      </c>
      <c r="B249" s="14" t="s">
        <v>319</v>
      </c>
      <c r="C249" s="18">
        <v>100</v>
      </c>
      <c r="D249" s="18"/>
      <c r="E249" s="18"/>
      <c r="F249" s="17">
        <f t="shared" si="6"/>
        <v>0</v>
      </c>
      <c r="G249" s="17"/>
      <c r="H249" s="16"/>
      <c r="I249" s="16"/>
      <c r="J249" s="16"/>
      <c r="K249" s="16"/>
      <c r="L249" s="16"/>
    </row>
    <row r="250" spans="1:12" ht="15.75">
      <c r="A250" s="13" t="s">
        <v>149</v>
      </c>
      <c r="B250" s="14" t="s">
        <v>320</v>
      </c>
      <c r="C250" s="18">
        <v>35</v>
      </c>
      <c r="D250" s="18">
        <v>28</v>
      </c>
      <c r="E250" s="18">
        <v>28</v>
      </c>
      <c r="F250" s="17">
        <f t="shared" si="6"/>
        <v>80</v>
      </c>
      <c r="G250" s="17">
        <f t="shared" si="7"/>
        <v>100</v>
      </c>
      <c r="H250" s="16"/>
      <c r="I250" s="16"/>
      <c r="J250" s="16"/>
      <c r="K250" s="16"/>
      <c r="L250" s="16"/>
    </row>
    <row r="251" spans="1:12" ht="15.75">
      <c r="A251" s="13" t="s">
        <v>151</v>
      </c>
      <c r="B251" s="14" t="s">
        <v>321</v>
      </c>
      <c r="C251" s="18">
        <v>140</v>
      </c>
      <c r="D251" s="18">
        <v>178.9</v>
      </c>
      <c r="E251" s="18">
        <v>179.4</v>
      </c>
      <c r="F251" s="17">
        <f t="shared" si="6"/>
        <v>128.14285714285714</v>
      </c>
      <c r="G251" s="17">
        <f t="shared" si="7"/>
        <v>100.27948574622694</v>
      </c>
      <c r="H251" s="16"/>
      <c r="I251" s="16"/>
      <c r="J251" s="16"/>
      <c r="K251" s="16"/>
      <c r="L251" s="16"/>
    </row>
    <row r="252" spans="1:12" ht="47.25">
      <c r="A252" s="13" t="s">
        <v>232</v>
      </c>
      <c r="B252" s="14" t="s">
        <v>322</v>
      </c>
      <c r="C252" s="18"/>
      <c r="D252" s="18"/>
      <c r="E252" s="18"/>
      <c r="F252" s="17"/>
      <c r="G252" s="17"/>
      <c r="H252" s="16"/>
      <c r="I252" s="16"/>
      <c r="J252" s="16"/>
      <c r="K252" s="16"/>
      <c r="L252" s="16"/>
    </row>
    <row r="253" spans="1:12" ht="15.75">
      <c r="A253" s="13" t="s">
        <v>153</v>
      </c>
      <c r="B253" s="14" t="s">
        <v>323</v>
      </c>
      <c r="C253" s="18">
        <v>85</v>
      </c>
      <c r="D253" s="18">
        <v>176</v>
      </c>
      <c r="E253" s="18">
        <v>168.5</v>
      </c>
      <c r="F253" s="17">
        <f t="shared" si="6"/>
        <v>198.23529411764707</v>
      </c>
      <c r="G253" s="17">
        <f t="shared" si="7"/>
        <v>95.73863636363636</v>
      </c>
      <c r="H253" s="16"/>
      <c r="I253" s="16"/>
      <c r="J253" s="16"/>
      <c r="K253" s="16"/>
      <c r="L253" s="16"/>
    </row>
    <row r="254" spans="1:12" ht="15.75">
      <c r="A254" s="13" t="s">
        <v>155</v>
      </c>
      <c r="B254" s="14" t="s">
        <v>324</v>
      </c>
      <c r="C254" s="18">
        <v>50</v>
      </c>
      <c r="D254" s="18">
        <v>77</v>
      </c>
      <c r="E254" s="18">
        <v>77</v>
      </c>
      <c r="F254" s="17">
        <f t="shared" si="6"/>
        <v>154</v>
      </c>
      <c r="G254" s="17">
        <f t="shared" si="7"/>
        <v>100</v>
      </c>
      <c r="H254" s="16"/>
      <c r="I254" s="16"/>
      <c r="J254" s="16"/>
      <c r="K254" s="16"/>
      <c r="L254" s="16"/>
    </row>
    <row r="255" spans="1:12" ht="31.5">
      <c r="A255" s="13" t="s">
        <v>157</v>
      </c>
      <c r="B255" s="14" t="s">
        <v>325</v>
      </c>
      <c r="C255" s="18">
        <v>422</v>
      </c>
      <c r="D255" s="18">
        <v>181</v>
      </c>
      <c r="E255" s="18">
        <v>188</v>
      </c>
      <c r="F255" s="17">
        <f t="shared" si="6"/>
        <v>44.54976303317535</v>
      </c>
      <c r="G255" s="17">
        <f t="shared" si="7"/>
        <v>103.86740331491713</v>
      </c>
      <c r="H255" s="16"/>
      <c r="I255" s="16"/>
      <c r="J255" s="16"/>
      <c r="K255" s="16"/>
      <c r="L255" s="16"/>
    </row>
    <row r="256" spans="1:12" ht="15.75">
      <c r="A256" s="13" t="s">
        <v>326</v>
      </c>
      <c r="B256" s="14" t="s">
        <v>327</v>
      </c>
      <c r="C256" s="18">
        <v>20391.2</v>
      </c>
      <c r="D256" s="18">
        <v>21518.9</v>
      </c>
      <c r="E256" s="18">
        <v>21568.9</v>
      </c>
      <c r="F256" s="17">
        <f t="shared" si="6"/>
        <v>105.77553062105223</v>
      </c>
      <c r="G256" s="17">
        <f t="shared" si="7"/>
        <v>100.23235388425988</v>
      </c>
      <c r="H256" s="16"/>
      <c r="I256" s="16"/>
      <c r="J256" s="16"/>
      <c r="K256" s="16"/>
      <c r="L256" s="16"/>
    </row>
    <row r="257" spans="1:12" ht="15.75">
      <c r="A257" s="13" t="s">
        <v>135</v>
      </c>
      <c r="B257" s="14" t="s">
        <v>328</v>
      </c>
      <c r="C257" s="18">
        <v>9342</v>
      </c>
      <c r="D257" s="18">
        <v>10220</v>
      </c>
      <c r="E257" s="18">
        <v>10220</v>
      </c>
      <c r="F257" s="17">
        <f t="shared" si="6"/>
        <v>109.39841575679725</v>
      </c>
      <c r="G257" s="17">
        <f t="shared" si="7"/>
        <v>100</v>
      </c>
      <c r="H257" s="16"/>
      <c r="I257" s="16"/>
      <c r="J257" s="16"/>
      <c r="K257" s="16"/>
      <c r="L257" s="16"/>
    </row>
    <row r="258" spans="1:12" ht="15.75">
      <c r="A258" s="13" t="s">
        <v>137</v>
      </c>
      <c r="B258" s="14" t="s">
        <v>329</v>
      </c>
      <c r="C258" s="18">
        <v>34</v>
      </c>
      <c r="D258" s="18">
        <v>34</v>
      </c>
      <c r="E258" s="18">
        <v>34</v>
      </c>
      <c r="F258" s="17">
        <f t="shared" si="6"/>
        <v>100</v>
      </c>
      <c r="G258" s="17">
        <f t="shared" si="7"/>
        <v>100</v>
      </c>
      <c r="H258" s="16"/>
      <c r="I258" s="16"/>
      <c r="J258" s="16"/>
      <c r="K258" s="16"/>
      <c r="L258" s="16"/>
    </row>
    <row r="259" spans="1:12" ht="15.75">
      <c r="A259" s="13" t="s">
        <v>139</v>
      </c>
      <c r="B259" s="14" t="s">
        <v>330</v>
      </c>
      <c r="C259" s="18">
        <v>2824</v>
      </c>
      <c r="D259" s="18">
        <v>3089.7</v>
      </c>
      <c r="E259" s="18">
        <v>3089.7</v>
      </c>
      <c r="F259" s="17">
        <f t="shared" si="6"/>
        <v>109.40864022662889</v>
      </c>
      <c r="G259" s="17">
        <f t="shared" si="7"/>
        <v>100</v>
      </c>
      <c r="H259" s="16"/>
      <c r="I259" s="16"/>
      <c r="J259" s="16"/>
      <c r="K259" s="16"/>
      <c r="L259" s="16"/>
    </row>
    <row r="260" spans="1:12" ht="15.75">
      <c r="A260" s="13" t="s">
        <v>141</v>
      </c>
      <c r="B260" s="14" t="s">
        <v>331</v>
      </c>
      <c r="C260" s="18">
        <v>294</v>
      </c>
      <c r="D260" s="18">
        <v>296</v>
      </c>
      <c r="E260" s="18">
        <v>296</v>
      </c>
      <c r="F260" s="17">
        <f t="shared" si="6"/>
        <v>100.68027210884354</v>
      </c>
      <c r="G260" s="17">
        <f t="shared" si="7"/>
        <v>100</v>
      </c>
      <c r="H260" s="16"/>
      <c r="I260" s="16"/>
      <c r="J260" s="16"/>
      <c r="K260" s="16"/>
      <c r="L260" s="16"/>
    </row>
    <row r="261" spans="1:12" ht="15.75">
      <c r="A261" s="13" t="s">
        <v>143</v>
      </c>
      <c r="B261" s="14" t="s">
        <v>332</v>
      </c>
      <c r="C261" s="18">
        <v>51</v>
      </c>
      <c r="D261" s="18">
        <v>93.3</v>
      </c>
      <c r="E261" s="18">
        <v>93.3</v>
      </c>
      <c r="F261" s="17">
        <f t="shared" si="6"/>
        <v>182.94117647058823</v>
      </c>
      <c r="G261" s="17">
        <f t="shared" si="7"/>
        <v>100</v>
      </c>
      <c r="H261" s="16"/>
      <c r="I261" s="16"/>
      <c r="J261" s="16"/>
      <c r="K261" s="16"/>
      <c r="L261" s="16"/>
    </row>
    <row r="262" spans="1:12" ht="15.75">
      <c r="A262" s="13" t="s">
        <v>145</v>
      </c>
      <c r="B262" s="14" t="s">
        <v>333</v>
      </c>
      <c r="C262" s="18">
        <v>1164</v>
      </c>
      <c r="D262" s="18">
        <v>1164</v>
      </c>
      <c r="E262" s="18">
        <v>1164</v>
      </c>
      <c r="F262" s="17">
        <f aca="true" t="shared" si="8" ref="F262:F319">E262/C262*100</f>
        <v>100</v>
      </c>
      <c r="G262" s="17">
        <f aca="true" t="shared" si="9" ref="G262:G321">E262/D262*100</f>
        <v>100</v>
      </c>
      <c r="H262" s="16"/>
      <c r="I262" s="16"/>
      <c r="J262" s="16"/>
      <c r="K262" s="16"/>
      <c r="L262" s="16"/>
    </row>
    <row r="263" spans="1:12" ht="15.75">
      <c r="A263" s="13" t="s">
        <v>149</v>
      </c>
      <c r="B263" s="14" t="s">
        <v>334</v>
      </c>
      <c r="C263" s="18">
        <v>3563</v>
      </c>
      <c r="D263" s="18">
        <v>3149</v>
      </c>
      <c r="E263" s="18">
        <v>3149</v>
      </c>
      <c r="F263" s="17">
        <f t="shared" si="8"/>
        <v>88.38057816446815</v>
      </c>
      <c r="G263" s="17">
        <f t="shared" si="9"/>
        <v>100</v>
      </c>
      <c r="H263" s="16"/>
      <c r="I263" s="16"/>
      <c r="J263" s="16"/>
      <c r="K263" s="16"/>
      <c r="L263" s="16"/>
    </row>
    <row r="264" spans="1:12" ht="15.75">
      <c r="A264" s="13" t="s">
        <v>151</v>
      </c>
      <c r="B264" s="14" t="s">
        <v>335</v>
      </c>
      <c r="C264" s="18">
        <v>1287</v>
      </c>
      <c r="D264" s="18">
        <v>1338.8</v>
      </c>
      <c r="E264" s="18">
        <v>1338.8</v>
      </c>
      <c r="F264" s="17">
        <f t="shared" si="8"/>
        <v>104.02486402486402</v>
      </c>
      <c r="G264" s="17">
        <f t="shared" si="9"/>
        <v>100</v>
      </c>
      <c r="H264" s="16"/>
      <c r="I264" s="16"/>
      <c r="J264" s="16"/>
      <c r="K264" s="16"/>
      <c r="L264" s="16"/>
    </row>
    <row r="265" spans="1:12" ht="47.25">
      <c r="A265" s="13" t="s">
        <v>206</v>
      </c>
      <c r="B265" s="14" t="s">
        <v>336</v>
      </c>
      <c r="C265" s="18"/>
      <c r="D265" s="18"/>
      <c r="E265" s="18"/>
      <c r="F265" s="17"/>
      <c r="G265" s="17"/>
      <c r="H265" s="16"/>
      <c r="I265" s="16"/>
      <c r="J265" s="16"/>
      <c r="K265" s="16"/>
      <c r="L265" s="16"/>
    </row>
    <row r="266" spans="1:12" ht="15.75">
      <c r="A266" s="13" t="s">
        <v>153</v>
      </c>
      <c r="B266" s="14" t="s">
        <v>337</v>
      </c>
      <c r="C266" s="18">
        <v>208</v>
      </c>
      <c r="D266" s="18">
        <v>301</v>
      </c>
      <c r="E266" s="18">
        <v>351</v>
      </c>
      <c r="F266" s="17">
        <f t="shared" si="8"/>
        <v>168.75</v>
      </c>
      <c r="G266" s="17">
        <f t="shared" si="9"/>
        <v>116.61129568106313</v>
      </c>
      <c r="H266" s="16"/>
      <c r="I266" s="16"/>
      <c r="J266" s="16"/>
      <c r="K266" s="16"/>
      <c r="L266" s="16"/>
    </row>
    <row r="267" spans="1:12" ht="15.75">
      <c r="A267" s="13" t="s">
        <v>155</v>
      </c>
      <c r="B267" s="14" t="s">
        <v>338</v>
      </c>
      <c r="C267" s="18">
        <v>608.2</v>
      </c>
      <c r="D267" s="18">
        <v>694.2</v>
      </c>
      <c r="E267" s="18">
        <v>694.2</v>
      </c>
      <c r="F267" s="17">
        <f t="shared" si="8"/>
        <v>114.1400854981914</v>
      </c>
      <c r="G267" s="17">
        <f t="shared" si="9"/>
        <v>100</v>
      </c>
      <c r="H267" s="16"/>
      <c r="I267" s="16"/>
      <c r="J267" s="16"/>
      <c r="K267" s="16"/>
      <c r="L267" s="16"/>
    </row>
    <row r="268" spans="1:12" ht="31.5">
      <c r="A268" s="13" t="s">
        <v>157</v>
      </c>
      <c r="B268" s="14" t="s">
        <v>339</v>
      </c>
      <c r="C268" s="18">
        <v>1016</v>
      </c>
      <c r="D268" s="18">
        <v>1138.9</v>
      </c>
      <c r="E268" s="18">
        <v>1138.9</v>
      </c>
      <c r="F268" s="17">
        <f t="shared" si="8"/>
        <v>112.09645669291339</v>
      </c>
      <c r="G268" s="17">
        <f t="shared" si="9"/>
        <v>100</v>
      </c>
      <c r="H268" s="16"/>
      <c r="I268" s="16"/>
      <c r="J268" s="16"/>
      <c r="K268" s="16"/>
      <c r="L268" s="16"/>
    </row>
    <row r="269" spans="1:12" ht="15.75">
      <c r="A269" s="13" t="s">
        <v>340</v>
      </c>
      <c r="B269" s="14" t="s">
        <v>341</v>
      </c>
      <c r="C269" s="18">
        <v>14719.2</v>
      </c>
      <c r="D269" s="18">
        <v>15738.9</v>
      </c>
      <c r="E269" s="18">
        <v>15788.9</v>
      </c>
      <c r="F269" s="17">
        <f t="shared" si="8"/>
        <v>107.26737866188378</v>
      </c>
      <c r="G269" s="17">
        <f t="shared" si="9"/>
        <v>100.3176842091887</v>
      </c>
      <c r="H269" s="16"/>
      <c r="I269" s="16"/>
      <c r="J269" s="16"/>
      <c r="K269" s="16"/>
      <c r="L269" s="16"/>
    </row>
    <row r="270" spans="1:12" ht="15.75">
      <c r="A270" s="13" t="s">
        <v>135</v>
      </c>
      <c r="B270" s="14" t="s">
        <v>342</v>
      </c>
      <c r="C270" s="18">
        <v>6775</v>
      </c>
      <c r="D270" s="18">
        <v>7653</v>
      </c>
      <c r="E270" s="18">
        <v>7653</v>
      </c>
      <c r="F270" s="17">
        <f t="shared" si="8"/>
        <v>112.95940959409594</v>
      </c>
      <c r="G270" s="17">
        <f t="shared" si="9"/>
        <v>100</v>
      </c>
      <c r="H270" s="16"/>
      <c r="I270" s="16"/>
      <c r="J270" s="16"/>
      <c r="K270" s="16"/>
      <c r="L270" s="16"/>
    </row>
    <row r="271" spans="1:12" ht="15.75">
      <c r="A271" s="13" t="s">
        <v>137</v>
      </c>
      <c r="B271" s="14" t="s">
        <v>343</v>
      </c>
      <c r="C271" s="18">
        <v>22</v>
      </c>
      <c r="D271" s="18">
        <v>22</v>
      </c>
      <c r="E271" s="18">
        <v>22</v>
      </c>
      <c r="F271" s="17">
        <f t="shared" si="8"/>
        <v>100</v>
      </c>
      <c r="G271" s="17">
        <f t="shared" si="9"/>
        <v>100</v>
      </c>
      <c r="H271" s="16"/>
      <c r="I271" s="16"/>
      <c r="J271" s="16"/>
      <c r="K271" s="16"/>
      <c r="L271" s="16"/>
    </row>
    <row r="272" spans="1:12" ht="15.75">
      <c r="A272" s="13" t="s">
        <v>139</v>
      </c>
      <c r="B272" s="14" t="s">
        <v>344</v>
      </c>
      <c r="C272" s="18">
        <v>2047</v>
      </c>
      <c r="D272" s="18">
        <v>2312.7</v>
      </c>
      <c r="E272" s="18">
        <v>2312.7</v>
      </c>
      <c r="F272" s="17">
        <f t="shared" si="8"/>
        <v>112.9799706888129</v>
      </c>
      <c r="G272" s="17">
        <f t="shared" si="9"/>
        <v>100</v>
      </c>
      <c r="H272" s="16"/>
      <c r="I272" s="16"/>
      <c r="J272" s="16"/>
      <c r="K272" s="16"/>
      <c r="L272" s="16"/>
    </row>
    <row r="273" spans="1:12" ht="15.75">
      <c r="A273" s="13" t="s">
        <v>141</v>
      </c>
      <c r="B273" s="14" t="s">
        <v>345</v>
      </c>
      <c r="C273" s="18">
        <v>223</v>
      </c>
      <c r="D273" s="18">
        <v>223</v>
      </c>
      <c r="E273" s="18">
        <v>223</v>
      </c>
      <c r="F273" s="17">
        <f t="shared" si="8"/>
        <v>100</v>
      </c>
      <c r="G273" s="17">
        <f t="shared" si="9"/>
        <v>100</v>
      </c>
      <c r="H273" s="16"/>
      <c r="I273" s="16"/>
      <c r="J273" s="16"/>
      <c r="K273" s="16"/>
      <c r="L273" s="16"/>
    </row>
    <row r="274" spans="1:12" ht="15.75">
      <c r="A274" s="13" t="s">
        <v>143</v>
      </c>
      <c r="B274" s="14" t="s">
        <v>346</v>
      </c>
      <c r="C274" s="18">
        <v>25</v>
      </c>
      <c r="D274" s="18">
        <v>25</v>
      </c>
      <c r="E274" s="18">
        <v>25</v>
      </c>
      <c r="F274" s="17">
        <f t="shared" si="8"/>
        <v>100</v>
      </c>
      <c r="G274" s="17">
        <f t="shared" si="9"/>
        <v>100</v>
      </c>
      <c r="H274" s="16"/>
      <c r="I274" s="16"/>
      <c r="J274" s="16"/>
      <c r="K274" s="16"/>
      <c r="L274" s="16"/>
    </row>
    <row r="275" spans="1:12" ht="15.75">
      <c r="A275" s="13" t="s">
        <v>145</v>
      </c>
      <c r="B275" s="14" t="s">
        <v>347</v>
      </c>
      <c r="C275" s="18">
        <v>1100</v>
      </c>
      <c r="D275" s="18">
        <v>1100</v>
      </c>
      <c r="E275" s="18">
        <v>1100</v>
      </c>
      <c r="F275" s="17">
        <f t="shared" si="8"/>
        <v>100</v>
      </c>
      <c r="G275" s="17">
        <f t="shared" si="9"/>
        <v>100</v>
      </c>
      <c r="H275" s="16"/>
      <c r="I275" s="16"/>
      <c r="J275" s="16"/>
      <c r="K275" s="16"/>
      <c r="L275" s="16"/>
    </row>
    <row r="276" spans="1:12" ht="15.75">
      <c r="A276" s="13" t="s">
        <v>149</v>
      </c>
      <c r="B276" s="14" t="s">
        <v>348</v>
      </c>
      <c r="C276" s="18">
        <v>3454</v>
      </c>
      <c r="D276" s="18">
        <v>3050</v>
      </c>
      <c r="E276" s="18">
        <v>3050</v>
      </c>
      <c r="F276" s="17">
        <f t="shared" si="8"/>
        <v>88.30341632889403</v>
      </c>
      <c r="G276" s="17">
        <f t="shared" si="9"/>
        <v>100</v>
      </c>
      <c r="H276" s="16"/>
      <c r="I276" s="16"/>
      <c r="J276" s="16"/>
      <c r="K276" s="16"/>
      <c r="L276" s="16"/>
    </row>
    <row r="277" spans="1:12" ht="15.75">
      <c r="A277" s="13" t="s">
        <v>151</v>
      </c>
      <c r="B277" s="14" t="s">
        <v>349</v>
      </c>
      <c r="C277" s="18">
        <v>236</v>
      </c>
      <c r="D277" s="18">
        <v>236</v>
      </c>
      <c r="E277" s="18">
        <v>236</v>
      </c>
      <c r="F277" s="17">
        <f t="shared" si="8"/>
        <v>100</v>
      </c>
      <c r="G277" s="17">
        <f t="shared" si="9"/>
        <v>100</v>
      </c>
      <c r="H277" s="16"/>
      <c r="I277" s="16"/>
      <c r="J277" s="16"/>
      <c r="K277" s="16"/>
      <c r="L277" s="16"/>
    </row>
    <row r="278" spans="1:12" ht="47.25">
      <c r="A278" s="13" t="s">
        <v>206</v>
      </c>
      <c r="B278" s="14" t="s">
        <v>350</v>
      </c>
      <c r="C278" s="18"/>
      <c r="D278" s="18"/>
      <c r="E278" s="18"/>
      <c r="F278" s="17"/>
      <c r="G278" s="17"/>
      <c r="H278" s="16"/>
      <c r="I278" s="16"/>
      <c r="J278" s="16"/>
      <c r="K278" s="16"/>
      <c r="L278" s="16"/>
    </row>
    <row r="279" spans="1:12" ht="15.75">
      <c r="A279" s="13" t="s">
        <v>153</v>
      </c>
      <c r="B279" s="14" t="s">
        <v>351</v>
      </c>
      <c r="C279" s="18">
        <v>44</v>
      </c>
      <c r="D279" s="18">
        <v>54</v>
      </c>
      <c r="E279" s="18">
        <v>104</v>
      </c>
      <c r="F279" s="17">
        <f t="shared" si="8"/>
        <v>236.36363636363637</v>
      </c>
      <c r="G279" s="17">
        <f t="shared" si="9"/>
        <v>192.59259259259258</v>
      </c>
      <c r="H279" s="16"/>
      <c r="I279" s="16"/>
      <c r="J279" s="16"/>
      <c r="K279" s="16"/>
      <c r="L279" s="16"/>
    </row>
    <row r="280" spans="1:12" ht="15.75">
      <c r="A280" s="13" t="s">
        <v>155</v>
      </c>
      <c r="B280" s="14" t="s">
        <v>352</v>
      </c>
      <c r="C280" s="18">
        <v>483.2</v>
      </c>
      <c r="D280" s="18">
        <v>653.2</v>
      </c>
      <c r="E280" s="18">
        <v>653.2</v>
      </c>
      <c r="F280" s="17">
        <f t="shared" si="8"/>
        <v>135.18211920529802</v>
      </c>
      <c r="G280" s="17">
        <f t="shared" si="9"/>
        <v>100</v>
      </c>
      <c r="H280" s="16"/>
      <c r="I280" s="16"/>
      <c r="J280" s="16"/>
      <c r="K280" s="16"/>
      <c r="L280" s="16"/>
    </row>
    <row r="281" spans="1:12" ht="31.5">
      <c r="A281" s="13" t="s">
        <v>157</v>
      </c>
      <c r="B281" s="14" t="s">
        <v>353</v>
      </c>
      <c r="C281" s="18">
        <v>310</v>
      </c>
      <c r="D281" s="18">
        <v>410</v>
      </c>
      <c r="E281" s="18">
        <v>410</v>
      </c>
      <c r="F281" s="17">
        <f t="shared" si="8"/>
        <v>132.25806451612902</v>
      </c>
      <c r="G281" s="17">
        <f t="shared" si="9"/>
        <v>100</v>
      </c>
      <c r="H281" s="16"/>
      <c r="I281" s="16"/>
      <c r="J281" s="16"/>
      <c r="K281" s="16"/>
      <c r="L281" s="16"/>
    </row>
    <row r="282" spans="1:12" ht="31.5">
      <c r="A282" s="13" t="s">
        <v>354</v>
      </c>
      <c r="B282" s="14" t="s">
        <v>355</v>
      </c>
      <c r="C282" s="18">
        <v>5672</v>
      </c>
      <c r="D282" s="18">
        <v>5780</v>
      </c>
      <c r="E282" s="18">
        <v>5780</v>
      </c>
      <c r="F282" s="17">
        <f t="shared" si="8"/>
        <v>101.90409026798308</v>
      </c>
      <c r="G282" s="17">
        <f t="shared" si="9"/>
        <v>100</v>
      </c>
      <c r="H282" s="16"/>
      <c r="I282" s="16"/>
      <c r="J282" s="16"/>
      <c r="K282" s="16"/>
      <c r="L282" s="16"/>
    </row>
    <row r="283" spans="1:12" ht="15.75">
      <c r="A283" s="13" t="s">
        <v>135</v>
      </c>
      <c r="B283" s="14" t="s">
        <v>356</v>
      </c>
      <c r="C283" s="18">
        <v>2567</v>
      </c>
      <c r="D283" s="18">
        <v>2567</v>
      </c>
      <c r="E283" s="18">
        <v>2567</v>
      </c>
      <c r="F283" s="17">
        <f t="shared" si="8"/>
        <v>100</v>
      </c>
      <c r="G283" s="17">
        <f t="shared" si="9"/>
        <v>100</v>
      </c>
      <c r="H283" s="16"/>
      <c r="I283" s="16"/>
      <c r="J283" s="16"/>
      <c r="K283" s="16"/>
      <c r="L283" s="16"/>
    </row>
    <row r="284" spans="1:12" ht="15.75">
      <c r="A284" s="13" t="s">
        <v>137</v>
      </c>
      <c r="B284" s="14" t="s">
        <v>357</v>
      </c>
      <c r="C284" s="18">
        <v>12</v>
      </c>
      <c r="D284" s="18">
        <v>12</v>
      </c>
      <c r="E284" s="18">
        <v>12</v>
      </c>
      <c r="F284" s="17">
        <f t="shared" si="8"/>
        <v>100</v>
      </c>
      <c r="G284" s="17">
        <f t="shared" si="9"/>
        <v>100</v>
      </c>
      <c r="H284" s="16"/>
      <c r="I284" s="16"/>
      <c r="J284" s="16"/>
      <c r="K284" s="16"/>
      <c r="L284" s="16"/>
    </row>
    <row r="285" spans="1:12" ht="15.75">
      <c r="A285" s="13" t="s">
        <v>139</v>
      </c>
      <c r="B285" s="14" t="s">
        <v>358</v>
      </c>
      <c r="C285" s="18">
        <v>777</v>
      </c>
      <c r="D285" s="18">
        <v>777</v>
      </c>
      <c r="E285" s="18">
        <v>777</v>
      </c>
      <c r="F285" s="17">
        <f t="shared" si="8"/>
        <v>100</v>
      </c>
      <c r="G285" s="17">
        <f t="shared" si="9"/>
        <v>100</v>
      </c>
      <c r="H285" s="16"/>
      <c r="I285" s="16"/>
      <c r="J285" s="16"/>
      <c r="K285" s="16"/>
      <c r="L285" s="16"/>
    </row>
    <row r="286" spans="1:12" ht="15.75">
      <c r="A286" s="13" t="s">
        <v>141</v>
      </c>
      <c r="B286" s="14" t="s">
        <v>359</v>
      </c>
      <c r="C286" s="18">
        <v>71</v>
      </c>
      <c r="D286" s="18">
        <v>73</v>
      </c>
      <c r="E286" s="18">
        <v>73</v>
      </c>
      <c r="F286" s="17">
        <f t="shared" si="8"/>
        <v>102.8169014084507</v>
      </c>
      <c r="G286" s="17">
        <f t="shared" si="9"/>
        <v>100</v>
      </c>
      <c r="H286" s="16"/>
      <c r="I286" s="16"/>
      <c r="J286" s="16"/>
      <c r="K286" s="16"/>
      <c r="L286" s="16"/>
    </row>
    <row r="287" spans="1:12" ht="15.75">
      <c r="A287" s="13" t="s">
        <v>143</v>
      </c>
      <c r="B287" s="14" t="s">
        <v>360</v>
      </c>
      <c r="C287" s="18">
        <v>26</v>
      </c>
      <c r="D287" s="18">
        <v>68.3</v>
      </c>
      <c r="E287" s="18">
        <v>68.3</v>
      </c>
      <c r="F287" s="17">
        <f t="shared" si="8"/>
        <v>262.6923076923077</v>
      </c>
      <c r="G287" s="17">
        <f t="shared" si="9"/>
        <v>100</v>
      </c>
      <c r="H287" s="16"/>
      <c r="I287" s="16"/>
      <c r="J287" s="16"/>
      <c r="K287" s="16"/>
      <c r="L287" s="16"/>
    </row>
    <row r="288" spans="1:12" ht="15.75">
      <c r="A288" s="13" t="s">
        <v>145</v>
      </c>
      <c r="B288" s="14" t="s">
        <v>361</v>
      </c>
      <c r="C288" s="18">
        <v>64</v>
      </c>
      <c r="D288" s="18">
        <v>64</v>
      </c>
      <c r="E288" s="18">
        <v>64</v>
      </c>
      <c r="F288" s="17">
        <f t="shared" si="8"/>
        <v>100</v>
      </c>
      <c r="G288" s="17">
        <f t="shared" si="9"/>
        <v>100</v>
      </c>
      <c r="H288" s="16"/>
      <c r="I288" s="16"/>
      <c r="J288" s="16"/>
      <c r="K288" s="16"/>
      <c r="L288" s="16"/>
    </row>
    <row r="289" spans="1:12" ht="15.75">
      <c r="A289" s="13" t="s">
        <v>149</v>
      </c>
      <c r="B289" s="14" t="s">
        <v>362</v>
      </c>
      <c r="C289" s="18">
        <v>109</v>
      </c>
      <c r="D289" s="18">
        <v>99</v>
      </c>
      <c r="E289" s="18">
        <v>99</v>
      </c>
      <c r="F289" s="17">
        <f t="shared" si="8"/>
        <v>90.82568807339449</v>
      </c>
      <c r="G289" s="17">
        <f t="shared" si="9"/>
        <v>100</v>
      </c>
      <c r="H289" s="16"/>
      <c r="I289" s="16"/>
      <c r="J289" s="16"/>
      <c r="K289" s="16"/>
      <c r="L289" s="16"/>
    </row>
    <row r="290" spans="1:12" ht="15.75">
      <c r="A290" s="13" t="s">
        <v>151</v>
      </c>
      <c r="B290" s="14" t="s">
        <v>363</v>
      </c>
      <c r="C290" s="18">
        <v>1051</v>
      </c>
      <c r="D290" s="18">
        <v>1102.8</v>
      </c>
      <c r="E290" s="18">
        <v>1102.8</v>
      </c>
      <c r="F290" s="17">
        <f t="shared" si="8"/>
        <v>104.92863939105612</v>
      </c>
      <c r="G290" s="17">
        <f t="shared" si="9"/>
        <v>100</v>
      </c>
      <c r="H290" s="16"/>
      <c r="I290" s="16"/>
      <c r="J290" s="16"/>
      <c r="K290" s="16"/>
      <c r="L290" s="16"/>
    </row>
    <row r="291" spans="1:12" ht="15.75">
      <c r="A291" s="13" t="s">
        <v>153</v>
      </c>
      <c r="B291" s="14" t="s">
        <v>364</v>
      </c>
      <c r="C291" s="18">
        <v>164</v>
      </c>
      <c r="D291" s="18">
        <v>247</v>
      </c>
      <c r="E291" s="18">
        <v>247</v>
      </c>
      <c r="F291" s="17">
        <f t="shared" si="8"/>
        <v>150.609756097561</v>
      </c>
      <c r="G291" s="17">
        <f t="shared" si="9"/>
        <v>100</v>
      </c>
      <c r="H291" s="16"/>
      <c r="I291" s="16"/>
      <c r="J291" s="16"/>
      <c r="K291" s="16"/>
      <c r="L291" s="16"/>
    </row>
    <row r="292" spans="1:12" ht="15.75">
      <c r="A292" s="13" t="s">
        <v>155</v>
      </c>
      <c r="B292" s="14" t="s">
        <v>365</v>
      </c>
      <c r="C292" s="18">
        <v>125</v>
      </c>
      <c r="D292" s="18">
        <v>41</v>
      </c>
      <c r="E292" s="18">
        <v>41</v>
      </c>
      <c r="F292" s="17">
        <f t="shared" si="8"/>
        <v>32.800000000000004</v>
      </c>
      <c r="G292" s="17">
        <f t="shared" si="9"/>
        <v>100</v>
      </c>
      <c r="H292" s="16"/>
      <c r="I292" s="16"/>
      <c r="J292" s="16"/>
      <c r="K292" s="16"/>
      <c r="L292" s="16"/>
    </row>
    <row r="293" spans="1:12" ht="31.5">
      <c r="A293" s="13" t="s">
        <v>157</v>
      </c>
      <c r="B293" s="14" t="s">
        <v>366</v>
      </c>
      <c r="C293" s="18">
        <v>706</v>
      </c>
      <c r="D293" s="18">
        <v>728.9</v>
      </c>
      <c r="E293" s="18">
        <v>728.9</v>
      </c>
      <c r="F293" s="17">
        <f t="shared" si="8"/>
        <v>103.24362606232293</v>
      </c>
      <c r="G293" s="17">
        <f t="shared" si="9"/>
        <v>100</v>
      </c>
      <c r="H293" s="16"/>
      <c r="I293" s="16"/>
      <c r="J293" s="16"/>
      <c r="K293" s="16"/>
      <c r="L293" s="16"/>
    </row>
    <row r="294" spans="1:12" ht="15.75">
      <c r="A294" s="13" t="s">
        <v>367</v>
      </c>
      <c r="B294" s="14" t="s">
        <v>368</v>
      </c>
      <c r="C294" s="18">
        <v>3737.4</v>
      </c>
      <c r="D294" s="18">
        <v>12872.9</v>
      </c>
      <c r="E294" s="18">
        <v>15302.5</v>
      </c>
      <c r="F294" s="17">
        <f t="shared" si="8"/>
        <v>409.44239310750794</v>
      </c>
      <c r="G294" s="17">
        <f t="shared" si="9"/>
        <v>118.87375804985668</v>
      </c>
      <c r="H294" s="16"/>
      <c r="I294" s="16"/>
      <c r="J294" s="16"/>
      <c r="K294" s="16"/>
      <c r="L294" s="16"/>
    </row>
    <row r="295" spans="1:12" ht="15.75">
      <c r="A295" s="13" t="s">
        <v>151</v>
      </c>
      <c r="B295" s="14" t="s">
        <v>369</v>
      </c>
      <c r="C295" s="18"/>
      <c r="D295" s="18">
        <v>126</v>
      </c>
      <c r="E295" s="18">
        <v>126</v>
      </c>
      <c r="F295" s="17"/>
      <c r="G295" s="17">
        <f t="shared" si="9"/>
        <v>100</v>
      </c>
      <c r="H295" s="16"/>
      <c r="I295" s="16"/>
      <c r="J295" s="16"/>
      <c r="K295" s="16"/>
      <c r="L295" s="16"/>
    </row>
    <row r="296" spans="1:12" ht="47.25">
      <c r="A296" s="13" t="s">
        <v>232</v>
      </c>
      <c r="B296" s="14" t="s">
        <v>370</v>
      </c>
      <c r="C296" s="18"/>
      <c r="D296" s="18"/>
      <c r="E296" s="18"/>
      <c r="F296" s="17"/>
      <c r="G296" s="17"/>
      <c r="H296" s="16"/>
      <c r="I296" s="16"/>
      <c r="J296" s="16"/>
      <c r="K296" s="16"/>
      <c r="L296" s="16"/>
    </row>
    <row r="297" spans="1:12" ht="31.5">
      <c r="A297" s="13" t="s">
        <v>283</v>
      </c>
      <c r="B297" s="14" t="s">
        <v>371</v>
      </c>
      <c r="C297" s="18">
        <v>3257.4</v>
      </c>
      <c r="D297" s="18">
        <v>11931.9</v>
      </c>
      <c r="E297" s="18">
        <v>14361.5</v>
      </c>
      <c r="F297" s="17">
        <f t="shared" si="8"/>
        <v>440.8884386320378</v>
      </c>
      <c r="G297" s="17">
        <f t="shared" si="9"/>
        <v>120.36222227809486</v>
      </c>
      <c r="H297" s="16"/>
      <c r="I297" s="16"/>
      <c r="J297" s="16"/>
      <c r="K297" s="16"/>
      <c r="L297" s="16"/>
    </row>
    <row r="298" spans="1:12" ht="47.25">
      <c r="A298" s="13" t="s">
        <v>372</v>
      </c>
      <c r="B298" s="14" t="s">
        <v>373</v>
      </c>
      <c r="C298" s="18">
        <v>480</v>
      </c>
      <c r="D298" s="18">
        <v>815</v>
      </c>
      <c r="E298" s="18">
        <v>815</v>
      </c>
      <c r="F298" s="17">
        <f t="shared" si="8"/>
        <v>169.79166666666669</v>
      </c>
      <c r="G298" s="17">
        <f t="shared" si="9"/>
        <v>100</v>
      </c>
      <c r="H298" s="16"/>
      <c r="I298" s="16"/>
      <c r="J298" s="16"/>
      <c r="K298" s="16"/>
      <c r="L298" s="16"/>
    </row>
    <row r="299" spans="1:12" ht="15.75">
      <c r="A299" s="13" t="s">
        <v>374</v>
      </c>
      <c r="B299" s="14" t="s">
        <v>375</v>
      </c>
      <c r="C299" s="18">
        <v>480</v>
      </c>
      <c r="D299" s="18">
        <v>750</v>
      </c>
      <c r="E299" s="18">
        <v>750</v>
      </c>
      <c r="F299" s="17">
        <f t="shared" si="8"/>
        <v>156.25</v>
      </c>
      <c r="G299" s="17">
        <f t="shared" si="9"/>
        <v>100</v>
      </c>
      <c r="H299" s="16"/>
      <c r="I299" s="16"/>
      <c r="J299" s="16"/>
      <c r="K299" s="16"/>
      <c r="L299" s="16"/>
    </row>
    <row r="300" spans="1:12" ht="47.25">
      <c r="A300" s="13" t="s">
        <v>372</v>
      </c>
      <c r="B300" s="14" t="s">
        <v>376</v>
      </c>
      <c r="C300" s="18">
        <v>480</v>
      </c>
      <c r="D300" s="18">
        <v>750</v>
      </c>
      <c r="E300" s="18">
        <v>750</v>
      </c>
      <c r="F300" s="17">
        <f t="shared" si="8"/>
        <v>156.25</v>
      </c>
      <c r="G300" s="17">
        <f t="shared" si="9"/>
        <v>100</v>
      </c>
      <c r="H300" s="16"/>
      <c r="I300" s="16"/>
      <c r="J300" s="16"/>
      <c r="K300" s="16"/>
      <c r="L300" s="16"/>
    </row>
    <row r="301" spans="1:12" ht="47.25">
      <c r="A301" s="13" t="s">
        <v>232</v>
      </c>
      <c r="B301" s="14" t="s">
        <v>414</v>
      </c>
      <c r="C301" s="18">
        <v>518</v>
      </c>
      <c r="D301" s="18">
        <v>9383.5</v>
      </c>
      <c r="E301" s="18">
        <v>12108.1</v>
      </c>
      <c r="F301" s="17">
        <f t="shared" si="8"/>
        <v>2337.4710424710424</v>
      </c>
      <c r="G301" s="17">
        <f t="shared" si="9"/>
        <v>129.03607395960995</v>
      </c>
      <c r="H301" s="16"/>
      <c r="I301" s="16"/>
      <c r="J301" s="16"/>
      <c r="K301" s="16"/>
      <c r="L301" s="16"/>
    </row>
    <row r="302" spans="1:12" ht="31.5">
      <c r="A302" s="13" t="s">
        <v>283</v>
      </c>
      <c r="B302" s="14" t="s">
        <v>377</v>
      </c>
      <c r="C302" s="18">
        <v>518</v>
      </c>
      <c r="D302" s="18">
        <v>9318.5</v>
      </c>
      <c r="E302" s="18">
        <v>12043.1</v>
      </c>
      <c r="F302" s="17">
        <f t="shared" si="8"/>
        <v>2324.92277992278</v>
      </c>
      <c r="G302" s="17">
        <f t="shared" si="9"/>
        <v>129.23861136449</v>
      </c>
      <c r="H302" s="16"/>
      <c r="I302" s="16"/>
      <c r="J302" s="16"/>
      <c r="K302" s="16"/>
      <c r="L302" s="16"/>
    </row>
    <row r="303" spans="1:12" ht="47.25">
      <c r="A303" s="13" t="s">
        <v>372</v>
      </c>
      <c r="B303" s="14" t="s">
        <v>378</v>
      </c>
      <c r="C303" s="18"/>
      <c r="D303" s="18">
        <v>65</v>
      </c>
      <c r="E303" s="18">
        <v>65</v>
      </c>
      <c r="F303" s="17"/>
      <c r="G303" s="17">
        <f t="shared" si="9"/>
        <v>100</v>
      </c>
      <c r="H303" s="16"/>
      <c r="I303" s="16"/>
      <c r="J303" s="16"/>
      <c r="K303" s="16"/>
      <c r="L303" s="16"/>
    </row>
    <row r="304" spans="1:12" ht="15.75">
      <c r="A304" s="13" t="s">
        <v>379</v>
      </c>
      <c r="B304" s="14" t="s">
        <v>380</v>
      </c>
      <c r="C304" s="18">
        <v>2739.4</v>
      </c>
      <c r="D304" s="18">
        <v>2739.4</v>
      </c>
      <c r="E304" s="18">
        <v>2444.4</v>
      </c>
      <c r="F304" s="17">
        <f t="shared" si="8"/>
        <v>89.23121851500329</v>
      </c>
      <c r="G304" s="17">
        <f t="shared" si="9"/>
        <v>89.23121851500329</v>
      </c>
      <c r="H304" s="16"/>
      <c r="I304" s="16"/>
      <c r="J304" s="16"/>
      <c r="K304" s="16"/>
      <c r="L304" s="16"/>
    </row>
    <row r="305" spans="1:12" ht="15.75">
      <c r="A305" s="13" t="s">
        <v>151</v>
      </c>
      <c r="B305" s="14" t="s">
        <v>381</v>
      </c>
      <c r="C305" s="18"/>
      <c r="D305" s="18">
        <v>126</v>
      </c>
      <c r="E305" s="18">
        <v>126</v>
      </c>
      <c r="F305" s="17"/>
      <c r="G305" s="17">
        <f t="shared" si="9"/>
        <v>100</v>
      </c>
      <c r="H305" s="16"/>
      <c r="I305" s="16"/>
      <c r="J305" s="16"/>
      <c r="K305" s="16"/>
      <c r="L305" s="16"/>
    </row>
    <row r="306" spans="1:12" ht="31.5">
      <c r="A306" s="13" t="s">
        <v>283</v>
      </c>
      <c r="B306" s="14" t="s">
        <v>382</v>
      </c>
      <c r="C306" s="18">
        <v>2739.4</v>
      </c>
      <c r="D306" s="18">
        <v>2613.4</v>
      </c>
      <c r="E306" s="18">
        <v>2318.4</v>
      </c>
      <c r="F306" s="17">
        <f t="shared" si="8"/>
        <v>84.63167116886909</v>
      </c>
      <c r="G306" s="17">
        <f t="shared" si="9"/>
        <v>88.71202265248336</v>
      </c>
      <c r="H306" s="16"/>
      <c r="I306" s="16"/>
      <c r="J306" s="16"/>
      <c r="K306" s="16"/>
      <c r="L306" s="16"/>
    </row>
    <row r="307" spans="1:12" ht="15.75">
      <c r="A307" s="13" t="s">
        <v>383</v>
      </c>
      <c r="B307" s="14" t="s">
        <v>384</v>
      </c>
      <c r="C307" s="18">
        <v>3188</v>
      </c>
      <c r="D307" s="18">
        <v>4194.9</v>
      </c>
      <c r="E307" s="18">
        <v>4194.9</v>
      </c>
      <c r="F307" s="17">
        <f t="shared" si="8"/>
        <v>131.58406524466747</v>
      </c>
      <c r="G307" s="17">
        <f t="shared" si="9"/>
        <v>100</v>
      </c>
      <c r="H307" s="16"/>
      <c r="I307" s="16"/>
      <c r="J307" s="16"/>
      <c r="K307" s="16"/>
      <c r="L307" s="16"/>
    </row>
    <row r="308" spans="1:12" ht="47.25">
      <c r="A308" s="13" t="s">
        <v>232</v>
      </c>
      <c r="B308" s="14" t="s">
        <v>385</v>
      </c>
      <c r="C308" s="18">
        <v>3188</v>
      </c>
      <c r="D308" s="18">
        <v>4194.9</v>
      </c>
      <c r="E308" s="18">
        <v>4194.9</v>
      </c>
      <c r="F308" s="17">
        <f t="shared" si="8"/>
        <v>131.58406524466747</v>
      </c>
      <c r="G308" s="17">
        <f t="shared" si="9"/>
        <v>100</v>
      </c>
      <c r="H308" s="16"/>
      <c r="I308" s="16"/>
      <c r="J308" s="16"/>
      <c r="K308" s="16"/>
      <c r="L308" s="16"/>
    </row>
    <row r="309" spans="1:12" ht="47.25">
      <c r="A309" s="13" t="s">
        <v>232</v>
      </c>
      <c r="B309" s="14" t="s">
        <v>386</v>
      </c>
      <c r="C309" s="18">
        <v>3188</v>
      </c>
      <c r="D309" s="18">
        <v>4194.9</v>
      </c>
      <c r="E309" s="18">
        <v>4194.9</v>
      </c>
      <c r="F309" s="17">
        <f t="shared" si="8"/>
        <v>131.58406524466747</v>
      </c>
      <c r="G309" s="17">
        <f t="shared" si="9"/>
        <v>100</v>
      </c>
      <c r="H309" s="16"/>
      <c r="I309" s="16"/>
      <c r="J309" s="16"/>
      <c r="K309" s="16"/>
      <c r="L309" s="16"/>
    </row>
    <row r="310" spans="1:12" ht="31.5">
      <c r="A310" s="13" t="s">
        <v>387</v>
      </c>
      <c r="B310" s="14" t="s">
        <v>388</v>
      </c>
      <c r="C310" s="18">
        <v>1097.3</v>
      </c>
      <c r="D310" s="18">
        <v>686.6</v>
      </c>
      <c r="E310" s="18">
        <v>686.6</v>
      </c>
      <c r="F310" s="17">
        <f t="shared" si="8"/>
        <v>62.57176706461315</v>
      </c>
      <c r="G310" s="17">
        <f t="shared" si="9"/>
        <v>100</v>
      </c>
      <c r="H310" s="16"/>
      <c r="I310" s="16"/>
      <c r="J310" s="16"/>
      <c r="K310" s="16"/>
      <c r="L310" s="16"/>
    </row>
    <row r="311" spans="1:12" ht="15.75">
      <c r="A311" s="13" t="s">
        <v>389</v>
      </c>
      <c r="B311" s="14" t="s">
        <v>390</v>
      </c>
      <c r="C311" s="18">
        <v>1097.3</v>
      </c>
      <c r="D311" s="18">
        <v>686.6</v>
      </c>
      <c r="E311" s="18">
        <v>686.6</v>
      </c>
      <c r="F311" s="17">
        <f t="shared" si="8"/>
        <v>62.57176706461315</v>
      </c>
      <c r="G311" s="17">
        <f t="shared" si="9"/>
        <v>100</v>
      </c>
      <c r="H311" s="16"/>
      <c r="I311" s="16"/>
      <c r="J311" s="16"/>
      <c r="K311" s="16"/>
      <c r="L311" s="16"/>
    </row>
    <row r="312" spans="1:12" ht="31.5">
      <c r="A312" s="13" t="s">
        <v>391</v>
      </c>
      <c r="B312" s="14" t="s">
        <v>392</v>
      </c>
      <c r="C312" s="18">
        <v>1097.3</v>
      </c>
      <c r="D312" s="18">
        <v>686.6</v>
      </c>
      <c r="E312" s="18">
        <v>686.6</v>
      </c>
      <c r="F312" s="17">
        <f t="shared" si="8"/>
        <v>62.57176706461315</v>
      </c>
      <c r="G312" s="17">
        <f t="shared" si="9"/>
        <v>100</v>
      </c>
      <c r="H312" s="16"/>
      <c r="I312" s="16"/>
      <c r="J312" s="16"/>
      <c r="K312" s="16"/>
      <c r="L312" s="16"/>
    </row>
    <row r="313" spans="1:12" ht="15.75">
      <c r="A313" s="13" t="s">
        <v>389</v>
      </c>
      <c r="B313" s="14" t="s">
        <v>393</v>
      </c>
      <c r="C313" s="18">
        <v>1097.3</v>
      </c>
      <c r="D313" s="18">
        <v>686.6</v>
      </c>
      <c r="E313" s="18">
        <v>686.6</v>
      </c>
      <c r="F313" s="17">
        <f t="shared" si="8"/>
        <v>62.57176706461315</v>
      </c>
      <c r="G313" s="17">
        <f t="shared" si="9"/>
        <v>100</v>
      </c>
      <c r="H313" s="16"/>
      <c r="I313" s="16"/>
      <c r="J313" s="16"/>
      <c r="K313" s="16"/>
      <c r="L313" s="16"/>
    </row>
    <row r="314" spans="1:12" ht="63">
      <c r="A314" s="13" t="s">
        <v>394</v>
      </c>
      <c r="B314" s="14" t="s">
        <v>395</v>
      </c>
      <c r="C314" s="18">
        <v>37781</v>
      </c>
      <c r="D314" s="18">
        <v>43729</v>
      </c>
      <c r="E314" s="18">
        <v>43729</v>
      </c>
      <c r="F314" s="17">
        <f t="shared" si="8"/>
        <v>115.74336306609143</v>
      </c>
      <c r="G314" s="17">
        <f t="shared" si="9"/>
        <v>100</v>
      </c>
      <c r="H314" s="16"/>
      <c r="I314" s="16"/>
      <c r="J314" s="16"/>
      <c r="K314" s="16"/>
      <c r="L314" s="16"/>
    </row>
    <row r="315" spans="1:12" ht="47.25">
      <c r="A315" s="13" t="s">
        <v>206</v>
      </c>
      <c r="B315" s="14" t="s">
        <v>396</v>
      </c>
      <c r="C315" s="18">
        <v>37781</v>
      </c>
      <c r="D315" s="18">
        <v>43729</v>
      </c>
      <c r="E315" s="18">
        <v>43729</v>
      </c>
      <c r="F315" s="17">
        <f t="shared" si="8"/>
        <v>115.74336306609143</v>
      </c>
      <c r="G315" s="17">
        <f t="shared" si="9"/>
        <v>100</v>
      </c>
      <c r="H315" s="16"/>
      <c r="I315" s="16"/>
      <c r="J315" s="16"/>
      <c r="K315" s="16"/>
      <c r="L315" s="16"/>
    </row>
    <row r="316" spans="1:12" ht="63">
      <c r="A316" s="13" t="s">
        <v>397</v>
      </c>
      <c r="B316" s="14" t="s">
        <v>398</v>
      </c>
      <c r="C316" s="18">
        <v>27102</v>
      </c>
      <c r="D316" s="18">
        <v>27102</v>
      </c>
      <c r="E316" s="18">
        <v>27102</v>
      </c>
      <c r="F316" s="17">
        <f t="shared" si="8"/>
        <v>100</v>
      </c>
      <c r="G316" s="17">
        <f t="shared" si="9"/>
        <v>100</v>
      </c>
      <c r="H316" s="16"/>
      <c r="I316" s="16"/>
      <c r="J316" s="16"/>
      <c r="K316" s="16"/>
      <c r="L316" s="16"/>
    </row>
    <row r="317" spans="1:12" ht="47.25">
      <c r="A317" s="13" t="s">
        <v>206</v>
      </c>
      <c r="B317" s="14" t="s">
        <v>399</v>
      </c>
      <c r="C317" s="18">
        <v>27102</v>
      </c>
      <c r="D317" s="18">
        <v>27102</v>
      </c>
      <c r="E317" s="18">
        <v>27102</v>
      </c>
      <c r="F317" s="17">
        <f t="shared" si="8"/>
        <v>100</v>
      </c>
      <c r="G317" s="17">
        <f t="shared" si="9"/>
        <v>100</v>
      </c>
      <c r="H317" s="16"/>
      <c r="I317" s="16"/>
      <c r="J317" s="16"/>
      <c r="K317" s="16"/>
      <c r="L317" s="16"/>
    </row>
    <row r="318" spans="1:12" ht="15.75">
      <c r="A318" s="13" t="s">
        <v>400</v>
      </c>
      <c r="B318" s="14" t="s">
        <v>401</v>
      </c>
      <c r="C318" s="18">
        <v>10679</v>
      </c>
      <c r="D318" s="18">
        <v>16447</v>
      </c>
      <c r="E318" s="18">
        <v>16447</v>
      </c>
      <c r="F318" s="17">
        <f t="shared" si="8"/>
        <v>154.01254799138496</v>
      </c>
      <c r="G318" s="17">
        <f t="shared" si="9"/>
        <v>100</v>
      </c>
      <c r="H318" s="16"/>
      <c r="I318" s="16"/>
      <c r="J318" s="16"/>
      <c r="K318" s="16"/>
      <c r="L318" s="16"/>
    </row>
    <row r="319" spans="1:12" ht="47.25">
      <c r="A319" s="13" t="s">
        <v>206</v>
      </c>
      <c r="B319" s="14" t="s">
        <v>402</v>
      </c>
      <c r="C319" s="18">
        <v>10679</v>
      </c>
      <c r="D319" s="18">
        <v>16447</v>
      </c>
      <c r="E319" s="18">
        <v>16447</v>
      </c>
      <c r="F319" s="17">
        <f t="shared" si="8"/>
        <v>154.01254799138496</v>
      </c>
      <c r="G319" s="17">
        <f t="shared" si="9"/>
        <v>100</v>
      </c>
      <c r="H319" s="16"/>
      <c r="I319" s="16"/>
      <c r="J319" s="16"/>
      <c r="K319" s="16"/>
      <c r="L319" s="16"/>
    </row>
    <row r="320" spans="1:12" ht="31.5">
      <c r="A320" s="13" t="s">
        <v>403</v>
      </c>
      <c r="B320" s="14" t="s">
        <v>404</v>
      </c>
      <c r="C320" s="18">
        <v>0</v>
      </c>
      <c r="D320" s="18">
        <v>180</v>
      </c>
      <c r="E320" s="18">
        <v>180</v>
      </c>
      <c r="F320" s="17"/>
      <c r="G320" s="17">
        <f t="shared" si="9"/>
        <v>100</v>
      </c>
      <c r="H320" s="16"/>
      <c r="I320" s="16"/>
      <c r="J320" s="16"/>
      <c r="K320" s="16"/>
      <c r="L320" s="16"/>
    </row>
    <row r="321" spans="1:12" ht="47.25">
      <c r="A321" s="13" t="s">
        <v>206</v>
      </c>
      <c r="B321" s="14" t="s">
        <v>405</v>
      </c>
      <c r="C321" s="18">
        <v>0</v>
      </c>
      <c r="D321" s="18">
        <v>180</v>
      </c>
      <c r="E321" s="18">
        <v>180</v>
      </c>
      <c r="F321" s="17"/>
      <c r="G321" s="17">
        <f t="shared" si="9"/>
        <v>100</v>
      </c>
      <c r="H321" s="16"/>
      <c r="I321" s="16"/>
      <c r="J321" s="16"/>
      <c r="K321" s="16"/>
      <c r="L321" s="16"/>
    </row>
    <row r="322" spans="1:12" ht="31.5">
      <c r="A322" s="13" t="s">
        <v>406</v>
      </c>
      <c r="B322" s="14" t="s">
        <v>407</v>
      </c>
      <c r="C322" s="18">
        <f>C5-C93</f>
        <v>11905.5</v>
      </c>
      <c r="D322" s="18">
        <v>-14011.7</v>
      </c>
      <c r="E322" s="18">
        <v>-14011.7</v>
      </c>
      <c r="F322" s="17"/>
      <c r="G322" s="17"/>
      <c r="H322" s="16"/>
      <c r="I322" s="16"/>
      <c r="J322" s="16"/>
      <c r="K322" s="16"/>
      <c r="L322" s="16"/>
    </row>
    <row r="323" ht="11.25">
      <c r="A323" s="19"/>
    </row>
  </sheetData>
  <sheetProtection/>
  <mergeCells count="6">
    <mergeCell ref="B3:B4"/>
    <mergeCell ref="A3:A4"/>
    <mergeCell ref="A1:G1"/>
    <mergeCell ref="C3:D3"/>
    <mergeCell ref="E3:E4"/>
    <mergeCell ref="F3:G3"/>
  </mergeCells>
  <printOptions/>
  <pageMargins left="0.39370078740157477" right="0.39370078740157477" top="0.75" bottom="0.75" header="0.3" footer="0.3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mironenko</dc:creator>
  <cp:keywords/>
  <dc:description/>
  <cp:lastModifiedBy>GLAVBUH</cp:lastModifiedBy>
  <cp:lastPrinted>2018-11-16T11:00:48Z</cp:lastPrinted>
  <dcterms:created xsi:type="dcterms:W3CDTF">2012-10-30T04:24:58Z</dcterms:created>
  <dcterms:modified xsi:type="dcterms:W3CDTF">2018-11-29T07:32:41Z</dcterms:modified>
  <cp:category/>
  <cp:version/>
  <cp:contentType/>
  <cp:contentStatus/>
</cp:coreProperties>
</file>